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66925"/>
  <mc:AlternateContent xmlns:mc="http://schemas.openxmlformats.org/markup-compatibility/2006">
    <mc:Choice Requires="x15">
      <x15ac:absPath xmlns:x15ac="http://schemas.microsoft.com/office/spreadsheetml/2010/11/ac" url="N:\11-DEO\70 SRE\14 - PERSEVERANCE SCOLAIRE\14.2 - ECOLES de PRODUCTION\2026-2027\Aiden_PDZ\"/>
    </mc:Choice>
  </mc:AlternateContent>
  <xr:revisionPtr revIDLastSave="0" documentId="13_ncr:1_{8F78EEEC-2E88-4874-8283-B23938E340EB}" xr6:coauthVersionLast="47" xr6:coauthVersionMax="47" xr10:uidLastSave="{00000000-0000-0000-0000-000000000000}"/>
  <bookViews>
    <workbookView xWindow="28680" yWindow="-120" windowWidth="29040" windowHeight="15720" activeTab="4" xr2:uid="{00000000-000D-0000-FFFF-FFFF00000000}"/>
  </bookViews>
  <sheets>
    <sheet name="1 Page de garde" sheetId="1" r:id="rId1"/>
    <sheet name="2 Calcul de la subvention " sheetId="7" r:id="rId2"/>
    <sheet name="3 Moyens mis en Oeuvre " sheetId="8" r:id="rId3"/>
    <sheet name="4 Budget prévisionnel" sheetId="3" r:id="rId4"/>
    <sheet name="5 Contrat d'engagement républic" sheetId="9" r:id="rId5"/>
  </sheets>
  <definedNames>
    <definedName name="_GoBack" localSheetId="4">'5 Contrat d''engagement républic'!$B$19</definedName>
    <definedName name="_xlnm.Print_Area" localSheetId="0">'1 Page de garde'!$A$1:$F$43</definedName>
    <definedName name="_xlnm.Print_Area" localSheetId="1">'2 Calcul de la subvention '!$A$1:$H$56</definedName>
    <definedName name="_xlnm.Print_Area" localSheetId="2">'3 Moyens mis en Oeuvre '!$A$1:$N$81</definedName>
    <definedName name="_xlnm.Print_Area" localSheetId="3">'4 Budget prévisionnel'!$A$1:$F$46</definedName>
    <definedName name="_xlnm.Print_Area" localSheetId="4">'5 Contrat d''engagement républic'!$A$1:$N$35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4" i="7" l="1"/>
  <c r="E53" i="7"/>
  <c r="E52" i="7"/>
  <c r="E51" i="7"/>
  <c r="E50" i="7"/>
  <c r="E49" i="7"/>
  <c r="E48" i="7"/>
  <c r="E47" i="7"/>
  <c r="E46" i="7"/>
  <c r="E45" i="7"/>
  <c r="D29" i="7"/>
  <c r="D19" i="7" l="1"/>
  <c r="E20" i="7"/>
  <c r="E21" i="7"/>
  <c r="E22" i="7"/>
  <c r="E23" i="7"/>
  <c r="E24" i="7"/>
  <c r="E19" i="7"/>
  <c r="D20" i="7"/>
  <c r="D21" i="7"/>
  <c r="D22" i="7"/>
  <c r="D23" i="7"/>
  <c r="D24" i="7"/>
  <c r="D30" i="7" l="1"/>
  <c r="G38" i="7"/>
  <c r="E40" i="7"/>
  <c r="H38" i="7"/>
  <c r="H39" i="7"/>
  <c r="G39" i="7"/>
  <c r="F54" i="7"/>
  <c r="F53" i="7"/>
  <c r="F52" i="7"/>
  <c r="F51" i="7"/>
  <c r="G52" i="7"/>
  <c r="D31" i="7"/>
  <c r="D32" i="7"/>
  <c r="F33" i="7"/>
  <c r="E33" i="7"/>
  <c r="F33" i="3"/>
  <c r="F42" i="3"/>
  <c r="F35" i="3"/>
  <c r="F29" i="3"/>
  <c r="F27" i="3"/>
  <c r="F11" i="3"/>
  <c r="C34" i="3"/>
  <c r="C25" i="3"/>
  <c r="C17" i="3"/>
  <c r="C11" i="3"/>
  <c r="G53" i="7" l="1"/>
  <c r="G54" i="7"/>
  <c r="D33" i="7"/>
  <c r="C44" i="3"/>
  <c r="D12" i="7"/>
  <c r="D13" i="7"/>
  <c r="D14" i="7"/>
  <c r="D15" i="7"/>
  <c r="G51" i="7"/>
  <c r="F40" i="7"/>
  <c r="F46" i="7"/>
  <c r="F47" i="7"/>
  <c r="F48" i="7"/>
  <c r="F49" i="7"/>
  <c r="F50" i="7"/>
  <c r="F45" i="7"/>
  <c r="D16" i="7" l="1"/>
  <c r="G40" i="7"/>
  <c r="D43" i="7" l="1"/>
  <c r="F16" i="7"/>
  <c r="G20" i="7"/>
  <c r="E16" i="7"/>
  <c r="G44" i="7"/>
  <c r="G16" i="7" l="1"/>
  <c r="G23" i="7"/>
  <c r="G21" i="7"/>
  <c r="G24" i="7"/>
  <c r="G22" i="7"/>
  <c r="G50" i="7"/>
  <c r="G48" i="7"/>
  <c r="G49" i="7"/>
  <c r="G47" i="7"/>
  <c r="G45" i="7"/>
  <c r="G46" i="7"/>
  <c r="F43" i="7"/>
  <c r="G55" i="7" l="1"/>
  <c r="F19" i="3" s="1"/>
  <c r="G19" i="7" l="1"/>
  <c r="G25" i="7" s="1"/>
  <c r="G43" i="7" s="1"/>
  <c r="F18" i="3" s="1"/>
  <c r="F17" i="3" s="1"/>
  <c r="G56" i="7" l="1"/>
  <c r="E31" i="1" s="1" a="1"/>
  <c r="E31" i="1" s="1"/>
  <c r="F44" i="3"/>
  <c r="F46" i="3" l="1"/>
  <c r="C46"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<sst xmlns="http://schemas.openxmlformats.org/spreadsheetml/2006/main" count="211" uniqueCount="171">
  <si>
    <t xml:space="preserve">Ecole de Production : </t>
  </si>
  <si>
    <t xml:space="preserve">Année Scolaire : </t>
  </si>
  <si>
    <t xml:space="preserve">Mail : </t>
  </si>
  <si>
    <t>Achats</t>
  </si>
  <si>
    <t>Services extérieurs</t>
  </si>
  <si>
    <t>613/614</t>
  </si>
  <si>
    <t>Soustraitance générale</t>
  </si>
  <si>
    <t>Redevances de crédit-bail</t>
  </si>
  <si>
    <t>Locations</t>
  </si>
  <si>
    <t>Entretien et réparation</t>
  </si>
  <si>
    <t>Assurances</t>
  </si>
  <si>
    <t>Etudes et Recherches</t>
  </si>
  <si>
    <t>Documentation, colloques, séminaires</t>
  </si>
  <si>
    <t>Autres services extérieurs</t>
  </si>
  <si>
    <t>Achats de matières premières</t>
  </si>
  <si>
    <t>Achats stockés</t>
  </si>
  <si>
    <t>Variation du stock</t>
  </si>
  <si>
    <t>Etudes et prestations de Services</t>
  </si>
  <si>
    <t>Achats non stockés</t>
  </si>
  <si>
    <t>624/625</t>
  </si>
  <si>
    <t>Personnels extérieurs</t>
  </si>
  <si>
    <t>Intermédiaires et honoraires</t>
  </si>
  <si>
    <t>Publicité et publications</t>
  </si>
  <si>
    <t>Déplacements, Mission Réception</t>
  </si>
  <si>
    <t>Poste et télécommunication</t>
  </si>
  <si>
    <t>Côtisations</t>
  </si>
  <si>
    <t xml:space="preserve">Frais banquaires </t>
  </si>
  <si>
    <t>Impôts et taxes</t>
  </si>
  <si>
    <t>Personnel</t>
  </si>
  <si>
    <t>Rémunération du personnel</t>
  </si>
  <si>
    <t>Sécurité Sociale et prévoyance</t>
  </si>
  <si>
    <t>Autres charges sociales</t>
  </si>
  <si>
    <t>Autres charges de personnel</t>
  </si>
  <si>
    <t>Autres charges de gestion courante</t>
  </si>
  <si>
    <t>Charges financières</t>
  </si>
  <si>
    <t>Charges exceptionnelles</t>
  </si>
  <si>
    <t>Dotation aux amortissements</t>
  </si>
  <si>
    <t>Valorisation du Bénévolat</t>
  </si>
  <si>
    <t>Subventions d'exploitation</t>
  </si>
  <si>
    <t>Département</t>
  </si>
  <si>
    <t>Commune</t>
  </si>
  <si>
    <t>Etat</t>
  </si>
  <si>
    <t>Fonds Européens</t>
  </si>
  <si>
    <t>Autres</t>
  </si>
  <si>
    <t xml:space="preserve"> dont Taxe d'apprentissage</t>
  </si>
  <si>
    <t>Autres Produits de Gestion courante</t>
  </si>
  <si>
    <t>Produits financiers</t>
  </si>
  <si>
    <t>Produits exceptionnels</t>
  </si>
  <si>
    <t xml:space="preserve">Reprises </t>
  </si>
  <si>
    <t>Transfert de charges</t>
  </si>
  <si>
    <t>Contributions volontaires en Nature</t>
  </si>
  <si>
    <t>Bénévolat</t>
  </si>
  <si>
    <t xml:space="preserve">Total des Produits </t>
  </si>
  <si>
    <t xml:space="preserve">Total des charges </t>
  </si>
  <si>
    <t>Budget Prévisionnel</t>
  </si>
  <si>
    <t xml:space="preserve">Année scolaire : </t>
  </si>
  <si>
    <t>CHARGES</t>
  </si>
  <si>
    <t>PRODUITS</t>
  </si>
  <si>
    <t>Vente de produits fabriqués, prestations de services,</t>
  </si>
  <si>
    <t xml:space="preserve">Nom du Directeur :  </t>
  </si>
  <si>
    <t xml:space="preserve">Formations dispensées </t>
  </si>
  <si>
    <t>Nbre de groupes</t>
  </si>
  <si>
    <t>effectifs</t>
  </si>
  <si>
    <t>1ere année</t>
  </si>
  <si>
    <t>2ème année</t>
  </si>
  <si>
    <t>N° de Siret</t>
  </si>
  <si>
    <t>Nombre de nouveau (x) groupe (s) à la rentrée</t>
  </si>
  <si>
    <t>Nombre de nouvelle (s) formation (s) à la rentrée</t>
  </si>
  <si>
    <t>Subvention sollicitée Année Scolaire Passée</t>
  </si>
  <si>
    <t xml:space="preserve">Téléphone mobile : </t>
  </si>
  <si>
    <t>Subvention</t>
  </si>
  <si>
    <t>Résultat</t>
  </si>
  <si>
    <t xml:space="preserve">Déficit </t>
  </si>
  <si>
    <t xml:space="preserve">Total Général </t>
  </si>
  <si>
    <t>Total Général</t>
  </si>
  <si>
    <t>Moyens mis en œuvre</t>
  </si>
  <si>
    <t xml:space="preserve">Locaux (m²) : </t>
  </si>
  <si>
    <t xml:space="preserve">Plateau technique (descriptif des équipements </t>
  </si>
  <si>
    <t>Espace pédagogique</t>
  </si>
  <si>
    <t>Locaux administratif</t>
  </si>
  <si>
    <t xml:space="preserve">Personnel  pédagogique (effectif et ETP) : </t>
  </si>
  <si>
    <t xml:space="preserve">Personnel  administratif(effectif et ETP) : </t>
  </si>
  <si>
    <t>Personnel  pédagogique (descriptif, composition de l'équipe, évolution)</t>
  </si>
  <si>
    <t>Personnel  administratif (descriptif, composition de l'équipe, évolution)</t>
  </si>
  <si>
    <t xml:space="preserve">Autres services : </t>
  </si>
  <si>
    <t xml:space="preserve">Hébergement (solutions proposées, nbr lits, activités proposées) : </t>
  </si>
  <si>
    <t xml:space="preserve">Restauration (solutions proposées midi / soir) : </t>
  </si>
  <si>
    <t>Contrat d’engagement républicain</t>
  </si>
  <si>
    <t xml:space="preserve">Pour les associations non agréées par l’Etat ou par ses établissements publics et pour les associations non reconnues d’utilité publique </t>
  </si>
  <si>
    <t xml:space="preserve">Déclare :  </t>
  </si>
  <si>
    <t>Signature du représentant légal,</t>
  </si>
  <si>
    <t>Cachet de l’école de production,</t>
  </si>
  <si>
    <t xml:space="preserve">Date : </t>
  </si>
  <si>
    <t>Contrat d’engagement républicain annexé au décret n° 2021-1947 du 31 décembre 2021 pris pour l'application de l'article 10-1 de la loi n° 2000-321 du 12 avril 2000 et approuvant le contrat d'engagement républicain des associations et fondations bénéficiant de subventions publiques ou d'un agrément de l'Etat</t>
  </si>
  <si>
    <t>ENGAGEMENT N° 1 : RESPECT DES LOIS DE LA RÉPUBLIQUE</t>
  </si>
  <si>
    <t>ENGAGEMENT N° 2 : LIBERTÉ DE CONSCIENCE</t>
  </si>
  <si>
    <t>ENGAGEMENT N° 3 : LIBERTÉ DES MEMBRES DE L'ASSOCIATION</t>
  </si>
  <si>
    <t>L'association s'engage à respecter la liberté de ses membres de s'en retirer dans les conditions prévues à l'article 4 de la loi du 1er juillet 1901 et leur droit de ne pas en être arbitrairement exclu.</t>
  </si>
  <si>
    <t>ENGAGEMENT N° 4 : ÉGALITÉ ET NON-DISCRIMINATION</t>
  </si>
  <si>
    <t>ENGAGEMENT N° 5 : FRATERNITÉ ET PREVENTION DE LA VIOLENCE</t>
  </si>
  <si>
    <t>ENGAGEMENT N° 7 : RESPECT DES SYMBOLES DE LA RÉPUBLIQUE</t>
  </si>
  <si>
    <t>L'association s'engage à respecter le drapeau tricolore, l'hymne national, et la devise de la République.</t>
  </si>
  <si>
    <t>Je soussigné(e), (nom et prénom) :</t>
  </si>
  <si>
    <t xml:space="preserve">Représentant(e) légal(e) de l’association : </t>
  </si>
  <si>
    <t>* que l’association a pris connaissance des dispositions de l’article 10-1 de la loi n° 2000-321 du 12 avril 2000 relative aux droits des citoyens dans leurs relations avec les administrations et de son décret d’application n°2021-1947 du 31 décembre 2021</t>
  </si>
  <si>
    <t>* que l’association souscrit au contrat d’engagement républicain annexé au décret n°2021-1947 du 31 décembre 2021 pris pour l’application de l’article 10-1 de la loi n° 2000-321 du 12 avril 2000 relative aux droits des citoyens dans leurs relations avec les administrations et reproduit dans le présent formulaire de demande de subvention.</t>
  </si>
  <si>
    <t>L'importance des associations et des fondations dans la vie de la Nation et leur contribution à l'intérêt général justifient que les autorités administratives décident de leur apporter un soutien financier ou matériel. Il en va de même pour les fédérations sportives et les ligues professionnelles. L'administration, qui doit elle-même rendre des comptes aux citoyens, justifier du bon usage des deniers publics et de la reconnaissance qu'elle peut attribuer, est fondée à s'assurer que les organismes bénéficiaires de subventions publiques ou d'un agrément respectent le pacte républicain. A cette fin la loi n° 2021-1109 du 24 août 2021 confortant le respect des principes de la République a institué le contrat d'engagement républicain. 
Conformément aux dispositions des articles 10-1 et 25-1 de la loi n° 2000-321 du 12 avril 2000 relative aux droits des citoyens dans leurs relations avec les administrations, le présent contrat a pour objet de préciser les engagements que prend toute association ou fondation qui sollicite une subvention publique ou un agrément de l'Etat. 
Ainsi, l'association ou la fondation « s'engage (…) à respecter les principes de liberté, d'égalité, de fraternité et de dignité de la personne humaine ainsi que les symboles de la République (…) », « à ne pas remettre en cause le caractère laïque de la République » et « à s'abstenir de toute action portant atteinte à l'ordre public ». 
Ces engagements sont souscrits dans le respect des libertés constitutionnellement reconnues, notamment la liberté d'association et la liberté d'expression dont découlent la liberté de se réunir, de manifester et de création.</t>
  </si>
  <si>
    <t xml:space="preserve">Le respect des lois de la République s'impose aux associations et aux fondations, qui ne doivent entreprendre ni inciter à aucune action manifestement contraire à la loi, violente ou susceptible d'entraîner des troubles graves à l'ordre public. 
L'association ou la fondation bénéficiaire s'engage à ne pas se prévaloir de convictions politiques, philosophiques ou religieuses pour s'affranchir des règles communes régissant ses relations avec les collectivités publiques. 
Elle s'engage notamment à ne pas remettre en cause le caractère laïque de la République.
</t>
  </si>
  <si>
    <t>L'association ou la fondation s'engage à respecter et protéger la liberté de conscience de ses membres et des tiers, notamment des bénéficiaires de ses services, et s'abstient de tout acte de prosélytisme abusif exercé notamment sous la contrainte, la menace ou la pression.
Cet engagement ne fait pas obstacle à ce que les associations ou fondations dont l'objet est fondé sur des convictions, notamment religieuses, requièrent de leurs membres une adhésion loyale à l'égard des valeurs ou des croyances de l'organisation.</t>
  </si>
  <si>
    <t>L'association ou la fondation s'engage à respecter l'égalité de tous devant la loi.
Elle s'engage, dans son fonctionnement interne comme dans ses rapports avec les tiers, à ne pas opérer de différences de traitement fondées sur le sexe, l'orientation sexuelle, l'identité de genre, l'appartenance réelle ou supposée à une ethnie, une Nation, une prétendue race ou une religion déterminée qui ne reposeraient pas sur une différence de situation objective en rapport avec l'objet statutaire licite qu'elle poursuit, ni cautionner ou encourager de telles discriminations.
Elle prend les mesures, compte tenu des moyens dont elle dispose, permettant de lutter contre toute forme de violence à caractère sexuel ou sexiste.</t>
  </si>
  <si>
    <t>L'association ou la fondation s'engage à agir dans un esprit de fraternité et de civisme.
Dans son activité, dans son fonctionnement interne comme dans ses rapports avec les tiers, l'association s'engage à ne pas provoquer à la haine ou à la violence envers quiconque et à ne pas cautionner de tels agissements. Elle s'engage à rejeter toutes formes de racisme et d'antisémitisme.</t>
  </si>
  <si>
    <r>
      <t xml:space="preserve">ENGAGEMENT N° 6 : RESPECT DE LA DIGNITÉ DE LA PERSONNE HUMAINE
</t>
    </r>
    <r>
      <rPr>
        <sz val="10"/>
        <color theme="1"/>
        <rFont val="Calibri"/>
        <family val="2"/>
        <scheme val="minor"/>
      </rPr>
      <t>L'association ou la fondation s'engage à n'entreprendre, ne soutenir, ni cautionner aucune action de nature à porter atteinte à la sauvegarde de la dignité de la personne humaine.
Elle s'engage à respecter les lois et règlements en vigueur destinés à protéger la santé et l'intégrité physique et psychique de ses membres et des bénéficiaires de ses services et ses activités, et à ne pas mettre en danger la vie d'autrui par ses agissements ou sa négligence.
Elle s'engage à ne pas créer, maintenir ou exploiter la vulnérabilité psychologique ou physique de ses membres et des personnes qui participent à ses activités à quelque titre que ce soit, notamment des personnes en situation de handicap, que ce soit par des pressions ou des tentatives d'endoctrinement.
Elle s'engage en particulier à n'entreprendre aucune action de nature à compromettre le développement physique, affectif, intellectuel et social des mineurs, ainsi que leur santé et leur sécurité.</t>
    </r>
  </si>
  <si>
    <t>Pédagogique</t>
  </si>
  <si>
    <t>Electricité</t>
  </si>
  <si>
    <t>Paysage</t>
  </si>
  <si>
    <t>Cuisine</t>
  </si>
  <si>
    <t>Service</t>
  </si>
  <si>
    <t>PSR</t>
  </si>
  <si>
    <t>IMTB</t>
  </si>
  <si>
    <t>CIP</t>
  </si>
  <si>
    <t>Construction Bois</t>
  </si>
  <si>
    <t>Automobile</t>
  </si>
  <si>
    <t>A</t>
  </si>
  <si>
    <t>Chaudronnerie</t>
  </si>
  <si>
    <t>Couture</t>
  </si>
  <si>
    <t>B</t>
  </si>
  <si>
    <t>C</t>
  </si>
  <si>
    <t>D</t>
  </si>
  <si>
    <t>E</t>
  </si>
  <si>
    <t>F</t>
  </si>
  <si>
    <t>Conseil Régional / Fonctionnement Pédagogique</t>
  </si>
  <si>
    <t>Serrurier Métallier</t>
  </si>
  <si>
    <t>1ère année</t>
  </si>
  <si>
    <t>effectif &gt; 9 (0, 1, 2 ou 3)</t>
  </si>
  <si>
    <t xml:space="preserve">Convention cadre 2023-2028 entre la Région et la FNEP </t>
  </si>
  <si>
    <t>Année de création</t>
  </si>
  <si>
    <t xml:space="preserve">Code UAI : </t>
  </si>
  <si>
    <t>Demande de subvention 
de fonctionnement pédagogique et d'Aide sociale</t>
  </si>
  <si>
    <t>Programme J203 "Accompagner les élèves dans la réussite de leur parcours scolaire"</t>
  </si>
  <si>
    <t>Nom du Président</t>
  </si>
  <si>
    <t xml:space="preserve">Adresse de l'école : </t>
  </si>
  <si>
    <t xml:space="preserve">Signature Président ou délégataire : </t>
  </si>
  <si>
    <t xml:space="preserve">Salariés (effectif et ETP) : </t>
  </si>
  <si>
    <t>Aide sociale</t>
  </si>
  <si>
    <t>Equipement 1ère (Formation B)</t>
  </si>
  <si>
    <t>Equipement 1ère (Formation C)</t>
  </si>
  <si>
    <t>Equipement 1ère (Formation D)</t>
  </si>
  <si>
    <t>Equipement 1ère (Formation E)</t>
  </si>
  <si>
    <t>Equipement 1ère (Formation F)</t>
  </si>
  <si>
    <t>Bac Pro limite à 9</t>
  </si>
  <si>
    <t>1-CAP</t>
  </si>
  <si>
    <t>Groupe</t>
  </si>
  <si>
    <t>Equipement (CAP 1 - de 3 ans)</t>
  </si>
  <si>
    <r>
      <t xml:space="preserve">1 groupe si </t>
    </r>
    <r>
      <rPr>
        <b/>
        <i/>
        <sz val="11"/>
        <color theme="4"/>
        <rFont val="Calibri"/>
        <family val="2"/>
      </rPr>
      <t>≥ à 8</t>
    </r>
    <r>
      <rPr>
        <b/>
        <i/>
        <sz val="11"/>
        <color theme="4"/>
        <rFont val="Calibri"/>
        <family val="2"/>
        <scheme val="minor"/>
      </rPr>
      <t xml:space="preserve"> élèves</t>
    </r>
  </si>
  <si>
    <t>2- Financement dérogatoire - CAP de moins de 3 ans entre 4 et 7 élèves</t>
  </si>
  <si>
    <t xml:space="preserve">3- Financement dérogatoire - Bac Pro  </t>
  </si>
  <si>
    <t>TOTAL</t>
  </si>
  <si>
    <t>4- Subventions</t>
  </si>
  <si>
    <t xml:space="preserve">Menuisier </t>
  </si>
  <si>
    <t>Conseil Régional / Aide sociale</t>
  </si>
  <si>
    <t>Production vendue</t>
  </si>
  <si>
    <t>Hébergement restauration</t>
  </si>
  <si>
    <t xml:space="preserve">dont </t>
  </si>
  <si>
    <t>Autres produits</t>
  </si>
  <si>
    <t>frais de scolarité</t>
  </si>
  <si>
    <t>Matériel Espaces verts</t>
  </si>
  <si>
    <t>Forfait Fonds Social</t>
  </si>
  <si>
    <r>
      <rPr>
        <b/>
        <sz val="10"/>
        <color theme="1"/>
        <rFont val="Calibri"/>
        <family val="2"/>
        <scheme val="minor"/>
      </rPr>
      <t>Equipement</t>
    </r>
    <r>
      <rPr>
        <sz val="10"/>
        <color theme="1"/>
        <rFont val="Calibri"/>
        <family val="2"/>
        <scheme val="minor"/>
      </rPr>
      <t xml:space="preserve"> 1ère (Formation A)</t>
    </r>
  </si>
  <si>
    <t>A déposer dans le portail des aides régional_AIDEN et transmettre au Responsable Régional FNEP</t>
  </si>
  <si>
    <t>Date</t>
  </si>
  <si>
    <t xml:space="preserve">Subvention sollicitée Année Scolaire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</si>
</sst>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0\ &quot;€&quot;;[Red]\-#,##0\ &quot;€&quot;"/>
    <numFmt numFmtId="44" formatCode="_-* #,##0.00\ &quot;€&quot;_-;\-* #,##0.00\ &quot;€&quot;_-;_-* &quot;-&quot;??\ &quot;€&quot;_-;_-@_-"/>
    <numFmt numFmtId="164" formatCode="#,##0.00\ &quot;€&quot;"/>
    <numFmt numFmtId="165" formatCode="_-* #,##0.00\ [$€-40C]_-;\-* #,##0.00\ [$€-40C]_-;_-* &quot;-&quot;??\ [$€-40C]_-;_-@_-"/>
    <numFmt numFmtId="166" formatCode="0#&quot; &quot;##&quot; &quot;##&quot; &quot;##&quot; &quot;##"/>
    <numFmt numFmtId="167" formatCode="#,##0\ &quot;€&quot;"/>
  </numFmts>
  <fonts count="27" x14ac:knownFonts="1">
    <font>
      <sz val="11"/>
      <color theme="1"/>
      <name val="Calibri"/>
      <family val="2"/>
      <scheme val="minor"/>
    </font>
    <font>
      <sz val="11"/>
      <color theme="1"/>
      <name val="Calibri"/>
      <family val="2"/>
      <scheme val="minor"/>
    </font>
    <font>
      <b/>
      <sz val="18"/>
      <color theme="4"/>
      <name val="Calibri"/>
      <family val="2"/>
      <scheme val="minor"/>
    </font>
    <font>
      <b/>
      <sz val="11"/>
      <color theme="4"/>
      <name val="Calibri"/>
      <family val="2"/>
      <scheme val="minor"/>
    </font>
    <font>
      <sz val="11"/>
      <color theme="4"/>
      <name val="Calibri"/>
      <family val="2"/>
      <scheme val="minor"/>
    </font>
    <font>
      <b/>
      <sz val="16"/>
      <color theme="4"/>
      <name val="Calibri"/>
      <family val="2"/>
      <scheme val="minor"/>
    </font>
    <font>
      <sz val="8"/>
      <color theme="1"/>
      <name val="Calibri"/>
      <family val="2"/>
      <scheme val="minor"/>
    </font>
    <font>
      <sz val="10"/>
      <color theme="0"/>
      <name val="Times New Roman"/>
      <family val="1"/>
    </font>
    <font>
      <sz val="10"/>
      <color theme="1"/>
      <name val="Times New Roman"/>
      <family val="1"/>
    </font>
    <font>
      <sz val="10"/>
      <color theme="4"/>
      <name val="Calibri"/>
      <family val="2"/>
      <scheme val="minor"/>
    </font>
    <font>
      <sz val="12"/>
      <color theme="4"/>
      <name val="Calibri"/>
      <family val="2"/>
      <scheme val="minor"/>
    </font>
    <font>
      <b/>
      <sz val="11"/>
      <color theme="1"/>
      <name val="Calibri"/>
      <family val="2"/>
      <scheme val="minor"/>
    </font>
    <font>
      <b/>
      <sz val="12"/>
      <color theme="1"/>
      <name val="Calibri"/>
      <family val="2"/>
      <scheme val="minor"/>
    </font>
    <font>
      <sz val="12"/>
      <color theme="1"/>
      <name val="Calibri"/>
      <family val="2"/>
    </font>
    <font>
      <b/>
      <sz val="10"/>
      <color theme="1"/>
      <name val="Calibri"/>
      <family val="2"/>
    </font>
    <font>
      <sz val="10"/>
      <color theme="1"/>
      <name val="Calibri"/>
      <family val="2"/>
    </font>
    <font>
      <sz val="10"/>
      <color theme="1"/>
      <name val="Calibri"/>
      <family val="2"/>
      <scheme val="minor"/>
    </font>
    <font>
      <i/>
      <sz val="10"/>
      <color theme="1"/>
      <name val="Calibri"/>
      <family val="2"/>
      <scheme val="minor"/>
    </font>
    <font>
      <sz val="12"/>
      <name val="Calibri"/>
      <family val="2"/>
    </font>
    <font>
      <b/>
      <i/>
      <sz val="11"/>
      <color theme="4"/>
      <name val="Calibri"/>
      <family val="2"/>
    </font>
    <font>
      <b/>
      <i/>
      <sz val="11"/>
      <color theme="4"/>
      <name val="Calibri"/>
      <family val="2"/>
      <scheme val="minor"/>
    </font>
    <font>
      <b/>
      <i/>
      <u/>
      <sz val="11"/>
      <color rgb="FF00B050"/>
      <name val="Calibri"/>
      <family val="2"/>
      <scheme val="minor"/>
    </font>
    <font>
      <i/>
      <sz val="11"/>
      <color theme="4"/>
      <name val="Calibri"/>
      <family val="2"/>
      <scheme val="minor"/>
    </font>
    <font>
      <i/>
      <sz val="11"/>
      <color theme="1"/>
      <name val="Calibri"/>
      <family val="2"/>
      <scheme val="minor"/>
    </font>
    <font>
      <b/>
      <sz val="14"/>
      <color rgb="FF0070C0"/>
      <name val="Calibri"/>
      <family val="2"/>
      <scheme val="minor"/>
    </font>
    <font>
      <b/>
      <sz val="14"/>
      <color theme="1"/>
      <name val="Calibri"/>
      <family val="2"/>
      <scheme val="minor"/>
    </font>
    <font>
      <b/>
      <sz val="10"/>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rgb="FFFFFFFF"/>
        <bgColor indexed="64"/>
      </patternFill>
    </fill>
    <fill>
      <patternFill patternType="solid">
        <fgColor theme="0" tint="-4.9989318521683403E-2"/>
        <bgColor indexed="64"/>
      </patternFill>
    </fill>
  </fills>
  <borders count="61">
    <border>
      <left/>
      <right/>
      <top/>
      <bottom/>
      <diagonal/>
    </border>
    <border>
      <left style="thin">
        <color theme="4"/>
      </left>
      <right style="thin">
        <color theme="4"/>
      </right>
      <top style="thin">
        <color theme="4"/>
      </top>
      <bottom style="thin">
        <color theme="4"/>
      </bottom>
      <diagonal/>
    </border>
    <border>
      <left style="thin">
        <color theme="4"/>
      </left>
      <right/>
      <top style="thin">
        <color theme="4"/>
      </top>
      <bottom style="thin">
        <color theme="4"/>
      </bottom>
      <diagonal/>
    </border>
    <border>
      <left/>
      <right/>
      <top style="thin">
        <color theme="4"/>
      </top>
      <bottom style="thin">
        <color theme="4"/>
      </bottom>
      <diagonal/>
    </border>
    <border>
      <left/>
      <right style="thin">
        <color theme="4"/>
      </right>
      <top style="thin">
        <color theme="4"/>
      </top>
      <bottom style="thin">
        <color theme="4"/>
      </bottom>
      <diagonal/>
    </border>
    <border>
      <left style="medium">
        <color theme="4"/>
      </left>
      <right style="medium">
        <color theme="4"/>
      </right>
      <top style="medium">
        <color theme="4"/>
      </top>
      <bottom style="medium">
        <color theme="4"/>
      </bottom>
      <diagonal/>
    </border>
    <border>
      <left style="medium">
        <color theme="4"/>
      </left>
      <right/>
      <top style="medium">
        <color theme="4"/>
      </top>
      <bottom/>
      <diagonal/>
    </border>
    <border>
      <left/>
      <right/>
      <top style="medium">
        <color theme="4"/>
      </top>
      <bottom/>
      <diagonal/>
    </border>
    <border>
      <left/>
      <right style="medium">
        <color theme="4"/>
      </right>
      <top style="medium">
        <color theme="4"/>
      </top>
      <bottom/>
      <diagonal/>
    </border>
    <border>
      <left/>
      <right style="medium">
        <color theme="4"/>
      </right>
      <top/>
      <bottom/>
      <diagonal/>
    </border>
    <border>
      <left style="medium">
        <color theme="4"/>
      </left>
      <right/>
      <top/>
      <bottom style="medium">
        <color theme="4"/>
      </bottom>
      <diagonal/>
    </border>
    <border>
      <left/>
      <right/>
      <top/>
      <bottom style="medium">
        <color theme="4"/>
      </bottom>
      <diagonal/>
    </border>
    <border>
      <left/>
      <right style="medium">
        <color theme="4"/>
      </right>
      <top/>
      <bottom style="medium">
        <color theme="4"/>
      </bottom>
      <diagonal/>
    </border>
    <border>
      <left style="medium">
        <color theme="4"/>
      </left>
      <right/>
      <top style="medium">
        <color theme="4"/>
      </top>
      <bottom style="medium">
        <color theme="4"/>
      </bottom>
      <diagonal/>
    </border>
    <border>
      <left/>
      <right/>
      <top style="medium">
        <color theme="4"/>
      </top>
      <bottom style="medium">
        <color theme="4"/>
      </bottom>
      <diagonal/>
    </border>
    <border>
      <left/>
      <right style="medium">
        <color theme="4"/>
      </right>
      <top style="medium">
        <color theme="4"/>
      </top>
      <bottom style="medium">
        <color theme="4"/>
      </bottom>
      <diagonal/>
    </border>
    <border>
      <left style="thin">
        <color theme="4"/>
      </left>
      <right style="thin">
        <color theme="4"/>
      </right>
      <top/>
      <bottom style="thin">
        <color theme="4"/>
      </bottom>
      <diagonal/>
    </border>
    <border>
      <left style="thin">
        <color theme="4"/>
      </left>
      <right style="thin">
        <color theme="4"/>
      </right>
      <top style="thin">
        <color theme="4"/>
      </top>
      <bottom/>
      <diagonal/>
    </border>
    <border>
      <left style="thin">
        <color theme="4" tint="-0.249977111117893"/>
      </left>
      <right style="thin">
        <color theme="4" tint="-0.249977111117893"/>
      </right>
      <top style="thin">
        <color theme="4" tint="-0.249977111117893"/>
      </top>
      <bottom style="thin">
        <color theme="4" tint="-0.249977111117893"/>
      </bottom>
      <diagonal/>
    </border>
    <border>
      <left style="thick">
        <color rgb="FF0070C0"/>
      </left>
      <right style="thick">
        <color rgb="FF0070C0"/>
      </right>
      <top style="thick">
        <color rgb="FF0070C0"/>
      </top>
      <bottom style="thick">
        <color rgb="FF0070C0"/>
      </bottom>
      <diagonal/>
    </border>
    <border>
      <left style="medium">
        <color theme="4" tint="-0.249977111117893"/>
      </left>
      <right/>
      <top style="medium">
        <color theme="4" tint="-0.249977111117893"/>
      </top>
      <bottom style="medium">
        <color theme="4" tint="-0.249977111117893"/>
      </bottom>
      <diagonal/>
    </border>
    <border>
      <left/>
      <right/>
      <top style="medium">
        <color theme="4" tint="-0.249977111117893"/>
      </top>
      <bottom style="medium">
        <color theme="4" tint="-0.249977111117893"/>
      </bottom>
      <diagonal/>
    </border>
    <border>
      <left/>
      <right style="medium">
        <color theme="4" tint="-0.249977111117893"/>
      </right>
      <top style="medium">
        <color theme="4" tint="-0.249977111117893"/>
      </top>
      <bottom style="medium">
        <color theme="4" tint="-0.249977111117893"/>
      </bottom>
      <diagonal/>
    </border>
    <border>
      <left style="medium">
        <color theme="4" tint="-0.249977111117893"/>
      </left>
      <right/>
      <top style="medium">
        <color theme="4" tint="-0.249977111117893"/>
      </top>
      <bottom/>
      <diagonal/>
    </border>
    <border>
      <left/>
      <right/>
      <top style="medium">
        <color theme="4" tint="-0.249977111117893"/>
      </top>
      <bottom/>
      <diagonal/>
    </border>
    <border>
      <left/>
      <right style="medium">
        <color theme="4" tint="-0.249977111117893"/>
      </right>
      <top style="medium">
        <color theme="4" tint="-0.249977111117893"/>
      </top>
      <bottom/>
      <diagonal/>
    </border>
    <border>
      <left style="medium">
        <color theme="4" tint="-0.249977111117893"/>
      </left>
      <right/>
      <top/>
      <bottom/>
      <diagonal/>
    </border>
    <border>
      <left/>
      <right style="medium">
        <color theme="4" tint="-0.249977111117893"/>
      </right>
      <top/>
      <bottom/>
      <diagonal/>
    </border>
    <border>
      <left style="medium">
        <color theme="4" tint="-0.249977111117893"/>
      </left>
      <right/>
      <top/>
      <bottom style="medium">
        <color theme="4" tint="-0.249977111117893"/>
      </bottom>
      <diagonal/>
    </border>
    <border>
      <left/>
      <right/>
      <top/>
      <bottom style="medium">
        <color theme="4" tint="-0.249977111117893"/>
      </bottom>
      <diagonal/>
    </border>
    <border>
      <left/>
      <right style="medium">
        <color theme="4" tint="-0.249977111117893"/>
      </right>
      <top/>
      <bottom style="medium">
        <color theme="4" tint="-0.249977111117893"/>
      </bottom>
      <diagonal/>
    </border>
    <border>
      <left style="medium">
        <color indexed="64"/>
      </left>
      <right style="medium">
        <color indexed="64"/>
      </right>
      <top style="medium">
        <color indexed="64"/>
      </top>
      <bottom style="medium">
        <color indexed="64"/>
      </bottom>
      <diagonal/>
    </border>
    <border>
      <left/>
      <right style="thin">
        <color indexed="64"/>
      </right>
      <top style="medium">
        <color theme="4"/>
      </top>
      <bottom style="medium">
        <color theme="4"/>
      </bottom>
      <diagonal/>
    </border>
    <border>
      <left/>
      <right style="thin">
        <color indexed="64"/>
      </right>
      <top style="medium">
        <color theme="4"/>
      </top>
      <bottom/>
      <diagonal/>
    </border>
    <border>
      <left style="medium">
        <color theme="4"/>
      </left>
      <right/>
      <top/>
      <bottom/>
      <diagonal/>
    </border>
    <border>
      <left/>
      <right style="thin">
        <color indexed="64"/>
      </right>
      <top/>
      <bottom/>
      <diagonal/>
    </border>
    <border>
      <left/>
      <right style="thin">
        <color indexed="64"/>
      </right>
      <top/>
      <bottom style="medium">
        <color theme="4"/>
      </bottom>
      <diagonal/>
    </border>
    <border>
      <left style="thick">
        <color rgb="FF0070C0"/>
      </left>
      <right/>
      <top/>
      <bottom style="thick">
        <color rgb="FF0070C0"/>
      </bottom>
      <diagonal/>
    </border>
    <border>
      <left/>
      <right style="thick">
        <color rgb="FF0070C0"/>
      </right>
      <top/>
      <bottom style="thick">
        <color rgb="FF0070C0"/>
      </bottom>
      <diagonal/>
    </border>
    <border>
      <left/>
      <right style="thick">
        <color rgb="FF0070C0"/>
      </right>
      <top/>
      <bottom/>
      <diagonal/>
    </border>
    <border>
      <left/>
      <right style="thin">
        <color theme="4"/>
      </right>
      <top/>
      <bottom/>
      <diagonal/>
    </border>
    <border>
      <left style="thick">
        <color rgb="FF0070C0"/>
      </left>
      <right/>
      <top style="thick">
        <color rgb="FF0070C0"/>
      </top>
      <bottom style="thick">
        <color rgb="FF0070C0"/>
      </bottom>
      <diagonal/>
    </border>
    <border>
      <left/>
      <right style="thick">
        <color rgb="FF0070C0"/>
      </right>
      <top style="thick">
        <color rgb="FF0070C0"/>
      </top>
      <bottom style="thick">
        <color rgb="FF0070C0"/>
      </bottom>
      <diagonal/>
    </border>
    <border>
      <left style="thin">
        <color theme="4"/>
      </left>
      <right/>
      <top style="thin">
        <color theme="4"/>
      </top>
      <bottom/>
      <diagonal/>
    </border>
    <border>
      <left style="thick">
        <color rgb="FF0070C0"/>
      </left>
      <right/>
      <top/>
      <bottom/>
      <diagonal/>
    </border>
    <border>
      <left style="medium">
        <color indexed="64"/>
      </left>
      <right style="thin">
        <color theme="4"/>
      </right>
      <top style="medium">
        <color indexed="64"/>
      </top>
      <bottom style="thin">
        <color theme="4"/>
      </bottom>
      <diagonal/>
    </border>
    <border>
      <left style="thin">
        <color theme="4"/>
      </left>
      <right style="thin">
        <color theme="4"/>
      </right>
      <top style="medium">
        <color indexed="64"/>
      </top>
      <bottom style="thin">
        <color theme="4"/>
      </bottom>
      <diagonal/>
    </border>
    <border>
      <left style="thin">
        <color theme="4"/>
      </left>
      <right/>
      <top style="medium">
        <color indexed="64"/>
      </top>
      <bottom style="thin">
        <color theme="4"/>
      </bottom>
      <diagonal/>
    </border>
    <border>
      <left/>
      <right style="medium">
        <color indexed="64"/>
      </right>
      <top style="medium">
        <color indexed="64"/>
      </top>
      <bottom style="thin">
        <color theme="4"/>
      </bottom>
      <diagonal/>
    </border>
    <border>
      <left style="medium">
        <color indexed="64"/>
      </left>
      <right/>
      <top style="thin">
        <color theme="4"/>
      </top>
      <bottom style="thin">
        <color theme="4"/>
      </bottom>
      <diagonal/>
    </border>
    <border>
      <left/>
      <right style="medium">
        <color indexed="64"/>
      </right>
      <top style="thin">
        <color theme="4"/>
      </top>
      <bottom style="thin">
        <color theme="4"/>
      </bottom>
      <diagonal/>
    </border>
    <border>
      <left style="medium">
        <color indexed="64"/>
      </left>
      <right/>
      <top style="thin">
        <color theme="4"/>
      </top>
      <bottom style="medium">
        <color indexed="64"/>
      </bottom>
      <diagonal/>
    </border>
    <border>
      <left/>
      <right/>
      <top style="thin">
        <color theme="4"/>
      </top>
      <bottom style="medium">
        <color indexed="64"/>
      </bottom>
      <diagonal/>
    </border>
    <border>
      <left/>
      <right style="thin">
        <color theme="4"/>
      </right>
      <top style="thin">
        <color theme="4"/>
      </top>
      <bottom style="medium">
        <color indexed="64"/>
      </bottom>
      <diagonal/>
    </border>
    <border>
      <left style="thin">
        <color theme="4"/>
      </left>
      <right style="thin">
        <color theme="4"/>
      </right>
      <top style="thin">
        <color theme="4"/>
      </top>
      <bottom style="medium">
        <color indexed="64"/>
      </bottom>
      <diagonal/>
    </border>
    <border>
      <left style="thin">
        <color theme="4"/>
      </left>
      <right/>
      <top style="thin">
        <color theme="4"/>
      </top>
      <bottom style="medium">
        <color indexed="64"/>
      </bottom>
      <diagonal/>
    </border>
    <border>
      <left/>
      <right style="medium">
        <color indexed="64"/>
      </right>
      <top style="thin">
        <color theme="4"/>
      </top>
      <bottom style="medium">
        <color indexed="64"/>
      </bottom>
      <diagonal/>
    </border>
    <border>
      <left style="medium">
        <color indexed="64"/>
      </left>
      <right/>
      <top style="medium">
        <color indexed="64"/>
      </top>
      <bottom style="medium">
        <color indexed="64"/>
      </bottom>
      <diagonal/>
    </border>
    <border>
      <left/>
      <right style="thick">
        <color rgb="FF0070C0"/>
      </right>
      <top style="medium">
        <color indexed="64"/>
      </top>
      <bottom style="medium">
        <color indexed="64"/>
      </bottom>
      <diagonal/>
    </border>
    <border>
      <left style="thick">
        <color rgb="FF0070C0"/>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203">
    <xf numFmtId="0" fontId="0" fillId="0" borderId="0" xfId="0"/>
    <xf numFmtId="0" fontId="0" fillId="2" borderId="0" xfId="0" applyFill="1"/>
    <xf numFmtId="0" fontId="2" fillId="2" borderId="0" xfId="0" applyFont="1" applyFill="1"/>
    <xf numFmtId="0" fontId="3" fillId="2" borderId="0" xfId="0" applyFont="1" applyFill="1"/>
    <xf numFmtId="0" fontId="4" fillId="2" borderId="0" xfId="0" applyFont="1" applyFill="1"/>
    <xf numFmtId="0" fontId="0" fillId="2" borderId="7" xfId="0" applyFill="1" applyBorder="1"/>
    <xf numFmtId="0" fontId="0" fillId="2" borderId="8" xfId="0" applyFill="1" applyBorder="1"/>
    <xf numFmtId="0" fontId="0" fillId="2" borderId="11" xfId="0" applyFill="1" applyBorder="1"/>
    <xf numFmtId="0" fontId="0" fillId="2" borderId="12" xfId="0" applyFill="1" applyBorder="1"/>
    <xf numFmtId="0" fontId="0" fillId="0" borderId="5" xfId="0" applyBorder="1"/>
    <xf numFmtId="0" fontId="0" fillId="2" borderId="5" xfId="0" applyFill="1" applyBorder="1"/>
    <xf numFmtId="0" fontId="5" fillId="2" borderId="0" xfId="0" applyFont="1" applyFill="1"/>
    <xf numFmtId="0" fontId="7" fillId="3" borderId="1" xfId="0" applyFont="1" applyFill="1" applyBorder="1"/>
    <xf numFmtId="0" fontId="7" fillId="3" borderId="1" xfId="0" applyFont="1" applyFill="1" applyBorder="1" applyAlignment="1">
      <alignment wrapText="1"/>
    </xf>
    <xf numFmtId="0" fontId="8" fillId="0" borderId="1" xfId="0" applyFont="1" applyBorder="1"/>
    <xf numFmtId="0" fontId="8" fillId="0" borderId="1" xfId="0" applyFont="1" applyBorder="1" applyAlignment="1">
      <alignment horizontal="right"/>
    </xf>
    <xf numFmtId="0" fontId="8" fillId="0" borderId="1" xfId="0" applyFont="1" applyBorder="1" applyAlignment="1">
      <alignment wrapText="1"/>
    </xf>
    <xf numFmtId="0" fontId="8" fillId="0" borderId="1" xfId="0" applyFont="1" applyBorder="1" applyAlignment="1">
      <alignment vertical="center"/>
    </xf>
    <xf numFmtId="0" fontId="6" fillId="0" borderId="0" xfId="0" applyFont="1"/>
    <xf numFmtId="0" fontId="6" fillId="2" borderId="0" xfId="0" applyFont="1" applyFill="1"/>
    <xf numFmtId="0" fontId="4" fillId="2" borderId="0" xfId="0" applyFont="1" applyFill="1" applyAlignment="1">
      <alignment horizontal="left" vertical="top"/>
    </xf>
    <xf numFmtId="0" fontId="7" fillId="3" borderId="16" xfId="0" applyFont="1" applyFill="1" applyBorder="1" applyAlignment="1">
      <alignment horizontal="right" vertical="center"/>
    </xf>
    <xf numFmtId="0" fontId="7" fillId="3" borderId="16" xfId="0" applyFont="1" applyFill="1" applyBorder="1" applyAlignment="1">
      <alignment wrapText="1"/>
    </xf>
    <xf numFmtId="0" fontId="7" fillId="3" borderId="16" xfId="0" applyFont="1" applyFill="1" applyBorder="1" applyAlignment="1">
      <alignment vertical="center"/>
    </xf>
    <xf numFmtId="0" fontId="7" fillId="3" borderId="16" xfId="0" applyFont="1" applyFill="1" applyBorder="1" applyAlignment="1">
      <alignment vertical="center" wrapText="1"/>
    </xf>
    <xf numFmtId="164" fontId="7" fillId="3" borderId="16" xfId="1" applyNumberFormat="1" applyFont="1" applyFill="1" applyBorder="1" applyAlignment="1">
      <alignment horizontal="center"/>
    </xf>
    <xf numFmtId="164" fontId="8" fillId="0" borderId="1" xfId="1" applyNumberFormat="1" applyFont="1" applyBorder="1"/>
    <xf numFmtId="164" fontId="7" fillId="3" borderId="1" xfId="0" applyNumberFormat="1" applyFont="1" applyFill="1" applyBorder="1"/>
    <xf numFmtId="164" fontId="8" fillId="0" borderId="1" xfId="0" applyNumberFormat="1" applyFont="1" applyBorder="1"/>
    <xf numFmtId="164" fontId="7" fillId="3" borderId="16" xfId="0" applyNumberFormat="1" applyFont="1" applyFill="1" applyBorder="1"/>
    <xf numFmtId="0" fontId="0" fillId="2" borderId="0" xfId="0" applyFill="1" applyAlignment="1">
      <alignment horizontal="center"/>
    </xf>
    <xf numFmtId="0" fontId="0" fillId="0" borderId="1" xfId="0" applyBorder="1"/>
    <xf numFmtId="0" fontId="9" fillId="0" borderId="1" xfId="0" applyFont="1" applyBorder="1"/>
    <xf numFmtId="6" fontId="0" fillId="2" borderId="1" xfId="0" applyNumberFormat="1" applyFill="1" applyBorder="1"/>
    <xf numFmtId="0" fontId="10" fillId="2" borderId="1" xfId="0" applyFont="1" applyFill="1" applyBorder="1"/>
    <xf numFmtId="6" fontId="12" fillId="2" borderId="19" xfId="0" applyNumberFormat="1" applyFont="1" applyFill="1" applyBorder="1"/>
    <xf numFmtId="0" fontId="8" fillId="0" borderId="0" xfId="0" applyFont="1"/>
    <xf numFmtId="0" fontId="0" fillId="2" borderId="14" xfId="0" applyFill="1" applyBorder="1" applyAlignment="1">
      <alignment horizontal="center"/>
    </xf>
    <xf numFmtId="0" fontId="10" fillId="2" borderId="0" xfId="0" applyFont="1" applyFill="1"/>
    <xf numFmtId="0" fontId="10" fillId="2" borderId="7" xfId="0" applyFont="1" applyFill="1" applyBorder="1"/>
    <xf numFmtId="0" fontId="4" fillId="2" borderId="20" xfId="0" applyFont="1" applyFill="1" applyBorder="1" applyAlignment="1">
      <alignment vertical="top"/>
    </xf>
    <xf numFmtId="0" fontId="4" fillId="2" borderId="22" xfId="0" applyFont="1" applyFill="1" applyBorder="1" applyAlignment="1">
      <alignment vertical="top"/>
    </xf>
    <xf numFmtId="0" fontId="4" fillId="2" borderId="0" xfId="0" applyFont="1" applyFill="1" applyAlignment="1">
      <alignment vertical="top"/>
    </xf>
    <xf numFmtId="0" fontId="13" fillId="0" borderId="0" xfId="0" applyFont="1" applyAlignment="1">
      <alignment horizontal="justify"/>
    </xf>
    <xf numFmtId="0" fontId="15" fillId="0" borderId="0" xfId="0" applyFont="1"/>
    <xf numFmtId="0" fontId="15" fillId="4" borderId="0" xfId="0" applyFont="1" applyFill="1"/>
    <xf numFmtId="0" fontId="14" fillId="0" borderId="0" xfId="0" applyFont="1" applyAlignment="1">
      <alignment horizontal="justify"/>
    </xf>
    <xf numFmtId="0" fontId="14" fillId="0" borderId="0" xfId="0" applyFont="1"/>
    <xf numFmtId="0" fontId="12" fillId="0" borderId="0" xfId="0" applyFont="1"/>
    <xf numFmtId="0" fontId="12" fillId="2" borderId="19" xfId="0" applyFont="1" applyFill="1" applyBorder="1"/>
    <xf numFmtId="0" fontId="10" fillId="2" borderId="17" xfId="0" applyFont="1" applyFill="1" applyBorder="1"/>
    <xf numFmtId="0" fontId="20" fillId="2" borderId="0" xfId="0" applyFont="1" applyFill="1" applyAlignment="1">
      <alignment vertical="top"/>
    </xf>
    <xf numFmtId="0" fontId="21" fillId="2" borderId="0" xfId="0" applyFont="1" applyFill="1"/>
    <xf numFmtId="0" fontId="3" fillId="2" borderId="0" xfId="0" applyFont="1" applyFill="1" applyAlignment="1">
      <alignment horizontal="center"/>
    </xf>
    <xf numFmtId="0" fontId="16" fillId="2" borderId="0" xfId="0" applyFont="1" applyFill="1"/>
    <xf numFmtId="0" fontId="16" fillId="0" borderId="0" xfId="0" applyFont="1"/>
    <xf numFmtId="0" fontId="22" fillId="2" borderId="0" xfId="0" applyFont="1" applyFill="1"/>
    <xf numFmtId="0" fontId="23" fillId="2" borderId="0" xfId="0" applyFont="1" applyFill="1"/>
    <xf numFmtId="0" fontId="0" fillId="2" borderId="6" xfId="0" applyFill="1" applyBorder="1" applyAlignment="1">
      <alignment vertical="center"/>
    </xf>
    <xf numFmtId="0" fontId="3" fillId="2" borderId="0" xfId="0" applyFont="1" applyFill="1" applyAlignment="1">
      <alignment horizontal="left" vertical="center"/>
    </xf>
    <xf numFmtId="0" fontId="4" fillId="2" borderId="1" xfId="0" applyFont="1" applyFill="1" applyBorder="1" applyAlignment="1">
      <alignment horizontal="center"/>
    </xf>
    <xf numFmtId="0" fontId="10" fillId="2" borderId="2" xfId="0" applyFont="1" applyFill="1" applyBorder="1" applyAlignment="1">
      <alignment horizontal="center"/>
    </xf>
    <xf numFmtId="0" fontId="10" fillId="2" borderId="3" xfId="0" applyFont="1" applyFill="1" applyBorder="1" applyAlignment="1">
      <alignment horizontal="center"/>
    </xf>
    <xf numFmtId="0" fontId="10" fillId="2" borderId="4" xfId="0" applyFont="1" applyFill="1" applyBorder="1" applyAlignment="1">
      <alignment horizontal="center"/>
    </xf>
    <xf numFmtId="0" fontId="0" fillId="2" borderId="11" xfId="0" applyFill="1" applyBorder="1" applyAlignment="1">
      <alignment horizontal="center"/>
    </xf>
    <xf numFmtId="0" fontId="24" fillId="2" borderId="0" xfId="0" applyFont="1" applyFill="1"/>
    <xf numFmtId="0" fontId="0" fillId="2" borderId="40" xfId="0" applyFill="1" applyBorder="1"/>
    <xf numFmtId="165" fontId="8" fillId="0" borderId="1" xfId="0" applyNumberFormat="1" applyFont="1" applyBorder="1"/>
    <xf numFmtId="0" fontId="12" fillId="2" borderId="0" xfId="0" applyFont="1" applyFill="1"/>
    <xf numFmtId="0" fontId="0" fillId="0" borderId="1" xfId="0" applyBorder="1" applyProtection="1">
      <protection locked="0"/>
    </xf>
    <xf numFmtId="0" fontId="0" fillId="2" borderId="13" xfId="0" applyFill="1" applyBorder="1" applyProtection="1">
      <protection locked="0"/>
    </xf>
    <xf numFmtId="0" fontId="0" fillId="2" borderId="14" xfId="0" applyFill="1" applyBorder="1" applyProtection="1">
      <protection locked="0"/>
    </xf>
    <xf numFmtId="0" fontId="0" fillId="2" borderId="15" xfId="0" applyFill="1" applyBorder="1" applyProtection="1">
      <protection locked="0"/>
    </xf>
    <xf numFmtId="0" fontId="0" fillId="0" borderId="0" xfId="0" applyProtection="1">
      <protection locked="0"/>
    </xf>
    <xf numFmtId="167" fontId="25" fillId="2" borderId="18" xfId="0" applyNumberFormat="1" applyFont="1" applyFill="1" applyBorder="1"/>
    <xf numFmtId="167" fontId="23" fillId="2" borderId="18" xfId="0" applyNumberFormat="1" applyFont="1" applyFill="1" applyBorder="1"/>
    <xf numFmtId="0" fontId="0" fillId="2" borderId="17" xfId="0" applyFill="1" applyBorder="1"/>
    <xf numFmtId="6" fontId="0" fillId="2" borderId="17" xfId="0" applyNumberFormat="1" applyFill="1" applyBorder="1"/>
    <xf numFmtId="6" fontId="0" fillId="2" borderId="43" xfId="0" applyNumberFormat="1" applyFill="1" applyBorder="1"/>
    <xf numFmtId="0" fontId="0" fillId="5" borderId="46" xfId="0" applyFill="1" applyBorder="1"/>
    <xf numFmtId="6" fontId="0" fillId="5" borderId="46" xfId="0" applyNumberFormat="1" applyFill="1" applyBorder="1"/>
    <xf numFmtId="6" fontId="0" fillId="5" borderId="47" xfId="0" applyNumberFormat="1" applyFill="1" applyBorder="1"/>
    <xf numFmtId="0" fontId="0" fillId="5" borderId="1" xfId="0" applyFill="1" applyBorder="1" applyProtection="1">
      <protection locked="0"/>
    </xf>
    <xf numFmtId="6" fontId="0" fillId="5" borderId="1" xfId="0" applyNumberFormat="1" applyFill="1" applyBorder="1"/>
    <xf numFmtId="0" fontId="0" fillId="5" borderId="2" xfId="0" applyFill="1" applyBorder="1" applyProtection="1">
      <protection locked="0"/>
    </xf>
    <xf numFmtId="0" fontId="0" fillId="5" borderId="54" xfId="0" applyFill="1" applyBorder="1" applyProtection="1">
      <protection locked="0"/>
    </xf>
    <xf numFmtId="6" fontId="0" fillId="5" borderId="54" xfId="0" applyNumberFormat="1" applyFill="1" applyBorder="1"/>
    <xf numFmtId="0" fontId="0" fillId="5" borderId="55" xfId="0" applyFill="1" applyBorder="1" applyProtection="1">
      <protection locked="0"/>
    </xf>
    <xf numFmtId="14" fontId="0" fillId="5" borderId="31" xfId="0" applyNumberFormat="1" applyFill="1" applyBorder="1"/>
    <xf numFmtId="0" fontId="4" fillId="2" borderId="2" xfId="0" applyFont="1" applyFill="1" applyBorder="1" applyAlignment="1">
      <alignment horizontal="center"/>
    </xf>
    <xf numFmtId="0" fontId="4" fillId="2" borderId="4" xfId="0" applyFont="1" applyFill="1" applyBorder="1" applyAlignment="1">
      <alignment horizontal="center"/>
    </xf>
    <xf numFmtId="6" fontId="0" fillId="5" borderId="2" xfId="0" applyNumberFormat="1" applyFill="1" applyBorder="1" applyAlignment="1" applyProtection="1">
      <alignment horizontal="center"/>
      <protection locked="0"/>
    </xf>
    <xf numFmtId="6" fontId="0" fillId="5" borderId="50" xfId="0" applyNumberFormat="1" applyFill="1" applyBorder="1" applyAlignment="1" applyProtection="1">
      <alignment horizontal="center"/>
      <protection locked="0"/>
    </xf>
    <xf numFmtId="0" fontId="16" fillId="5" borderId="49" xfId="0" applyFont="1" applyFill="1" applyBorder="1" applyAlignment="1">
      <alignment horizontal="left" vertical="top"/>
    </xf>
    <xf numFmtId="0" fontId="16" fillId="5" borderId="3" xfId="0" applyFont="1" applyFill="1" applyBorder="1" applyAlignment="1">
      <alignment horizontal="left" vertical="top"/>
    </xf>
    <xf numFmtId="0" fontId="16" fillId="5" borderId="4" xfId="0" applyFont="1" applyFill="1" applyBorder="1" applyAlignment="1">
      <alignment horizontal="left" vertical="top"/>
    </xf>
    <xf numFmtId="0" fontId="10" fillId="2" borderId="2" xfId="0" applyFont="1" applyFill="1" applyBorder="1" applyAlignment="1">
      <alignment horizontal="center"/>
    </xf>
    <xf numFmtId="0" fontId="10" fillId="2" borderId="3" xfId="0" applyFont="1" applyFill="1" applyBorder="1" applyAlignment="1">
      <alignment horizontal="center"/>
    </xf>
    <xf numFmtId="0" fontId="10" fillId="2" borderId="4" xfId="0" applyFont="1" applyFill="1" applyBorder="1" applyAlignment="1">
      <alignment horizontal="center"/>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0" fillId="0" borderId="1" xfId="0" applyBorder="1" applyAlignment="1" applyProtection="1">
      <alignment horizontal="center"/>
      <protection locked="0"/>
    </xf>
    <xf numFmtId="164" fontId="12" fillId="0" borderId="44" xfId="1" applyNumberFormat="1" applyFont="1" applyFill="1" applyBorder="1" applyAlignment="1">
      <alignment horizontal="center"/>
    </xf>
    <xf numFmtId="164" fontId="12" fillId="0" borderId="39" xfId="1" applyNumberFormat="1" applyFont="1" applyFill="1" applyBorder="1" applyAlignment="1">
      <alignment horizontal="center"/>
    </xf>
    <xf numFmtId="6" fontId="0" fillId="5" borderId="47" xfId="0" applyNumberFormat="1" applyFill="1" applyBorder="1" applyAlignment="1" applyProtection="1">
      <alignment horizontal="center"/>
      <protection locked="0"/>
    </xf>
    <xf numFmtId="6" fontId="0" fillId="5" borderId="48" xfId="0" applyNumberFormat="1" applyFill="1" applyBorder="1" applyAlignment="1" applyProtection="1">
      <alignment horizontal="center"/>
      <protection locked="0"/>
    </xf>
    <xf numFmtId="0" fontId="16" fillId="5" borderId="51" xfId="0" applyFont="1" applyFill="1" applyBorder="1" applyAlignment="1">
      <alignment horizontal="left" vertical="top"/>
    </xf>
    <xf numFmtId="0" fontId="16" fillId="5" borderId="52" xfId="0" applyFont="1" applyFill="1" applyBorder="1" applyAlignment="1">
      <alignment horizontal="left" vertical="top"/>
    </xf>
    <xf numFmtId="0" fontId="16" fillId="5" borderId="53" xfId="0" applyFont="1" applyFill="1" applyBorder="1" applyAlignment="1">
      <alignment horizontal="left" vertical="top"/>
    </xf>
    <xf numFmtId="6" fontId="0" fillId="5" borderId="55" xfId="0" applyNumberFormat="1" applyFill="1" applyBorder="1" applyAlignment="1" applyProtection="1">
      <alignment horizontal="center"/>
      <protection locked="0"/>
    </xf>
    <xf numFmtId="6" fontId="0" fillId="5" borderId="56" xfId="0" applyNumberFormat="1" applyFill="1" applyBorder="1" applyAlignment="1" applyProtection="1">
      <alignment horizontal="center"/>
      <protection locked="0"/>
    </xf>
    <xf numFmtId="0" fontId="12" fillId="5" borderId="57" xfId="0" applyFont="1" applyFill="1" applyBorder="1" applyAlignment="1">
      <alignment horizontal="center"/>
    </xf>
    <xf numFmtId="0" fontId="12" fillId="5" borderId="58" xfId="0" applyFont="1" applyFill="1" applyBorder="1" applyAlignment="1">
      <alignment horizontal="center"/>
    </xf>
    <xf numFmtId="164" fontId="12" fillId="5" borderId="59" xfId="1" applyNumberFormat="1" applyFont="1" applyFill="1" applyBorder="1" applyAlignment="1">
      <alignment horizontal="center"/>
    </xf>
    <xf numFmtId="164" fontId="12" fillId="5" borderId="60" xfId="1" applyNumberFormat="1" applyFont="1" applyFill="1" applyBorder="1" applyAlignment="1">
      <alignment horizontal="center"/>
    </xf>
    <xf numFmtId="0" fontId="4" fillId="2" borderId="0" xfId="0" applyFont="1" applyFill="1" applyAlignment="1">
      <alignment horizontal="center" vertical="top"/>
    </xf>
    <xf numFmtId="0" fontId="4" fillId="2" borderId="9" xfId="0" applyFont="1" applyFill="1" applyBorder="1" applyAlignment="1">
      <alignment horizontal="center" vertical="top"/>
    </xf>
    <xf numFmtId="164" fontId="12" fillId="2" borderId="37" xfId="1" applyNumberFormat="1" applyFont="1" applyFill="1" applyBorder="1" applyAlignment="1">
      <alignment horizontal="center"/>
    </xf>
    <xf numFmtId="164" fontId="12" fillId="2" borderId="38" xfId="1" applyNumberFormat="1" applyFont="1" applyFill="1" applyBorder="1" applyAlignment="1">
      <alignment horizontal="center"/>
    </xf>
    <xf numFmtId="0" fontId="12" fillId="2" borderId="0" xfId="0" applyFont="1" applyFill="1" applyAlignment="1">
      <alignment horizontal="center"/>
    </xf>
    <xf numFmtId="0" fontId="12" fillId="2" borderId="39" xfId="0" applyFont="1" applyFill="1" applyBorder="1" applyAlignment="1">
      <alignment horizontal="center"/>
    </xf>
    <xf numFmtId="0" fontId="0" fillId="2" borderId="2" xfId="0" applyFill="1" applyBorder="1" applyAlignment="1" applyProtection="1">
      <alignment horizontal="center"/>
      <protection locked="0"/>
    </xf>
    <xf numFmtId="0" fontId="0" fillId="2" borderId="3" xfId="0" applyFill="1" applyBorder="1" applyAlignment="1" applyProtection="1">
      <alignment horizontal="center"/>
      <protection locked="0"/>
    </xf>
    <xf numFmtId="0" fontId="0" fillId="2" borderId="4" xfId="0" applyFill="1" applyBorder="1" applyAlignment="1" applyProtection="1">
      <alignment horizontal="center"/>
      <protection locked="0"/>
    </xf>
    <xf numFmtId="0" fontId="12" fillId="2" borderId="41" xfId="0" applyFont="1" applyFill="1" applyBorder="1" applyAlignment="1">
      <alignment horizontal="center"/>
    </xf>
    <xf numFmtId="0" fontId="12" fillId="2" borderId="42" xfId="0" applyFont="1" applyFill="1" applyBorder="1" applyAlignment="1">
      <alignment horizontal="center"/>
    </xf>
    <xf numFmtId="0" fontId="0" fillId="0" borderId="17" xfId="0" applyBorder="1" applyAlignment="1">
      <alignment horizontal="left"/>
    </xf>
    <xf numFmtId="0" fontId="11" fillId="5" borderId="45" xfId="0" applyFont="1" applyFill="1" applyBorder="1" applyAlignment="1">
      <alignment horizontal="left"/>
    </xf>
    <xf numFmtId="0" fontId="11" fillId="5" borderId="46" xfId="0" applyFont="1" applyFill="1" applyBorder="1" applyAlignment="1">
      <alignment horizontal="left"/>
    </xf>
    <xf numFmtId="49" fontId="0" fillId="2" borderId="13" xfId="0" quotePrefix="1" applyNumberFormat="1" applyFill="1" applyBorder="1" applyAlignment="1">
      <alignment horizontal="center"/>
    </xf>
    <xf numFmtId="49" fontId="0" fillId="2" borderId="15" xfId="0" applyNumberFormat="1" applyFill="1" applyBorder="1" applyAlignment="1">
      <alignment horizontal="center"/>
    </xf>
    <xf numFmtId="0" fontId="0" fillId="2" borderId="13" xfId="0" applyFill="1" applyBorder="1" applyAlignment="1">
      <alignment horizontal="center"/>
    </xf>
    <xf numFmtId="0" fontId="0" fillId="2" borderId="15" xfId="0" applyFill="1" applyBorder="1" applyAlignment="1">
      <alignment horizontal="center"/>
    </xf>
    <xf numFmtId="0" fontId="3" fillId="2" borderId="0" xfId="0" applyFont="1" applyFill="1" applyAlignment="1">
      <alignment horizontal="left" vertical="center"/>
    </xf>
    <xf numFmtId="0" fontId="2" fillId="2" borderId="0" xfId="0" applyFont="1" applyFill="1" applyAlignment="1">
      <alignment horizontal="center" vertical="top" wrapText="1"/>
    </xf>
    <xf numFmtId="0" fontId="0" fillId="2" borderId="14" xfId="0" applyFill="1" applyBorder="1" applyAlignment="1">
      <alignment horizontal="center"/>
    </xf>
    <xf numFmtId="0" fontId="3" fillId="2" borderId="0" xfId="0" applyFont="1" applyFill="1" applyAlignment="1">
      <alignment horizontal="center" vertical="center"/>
    </xf>
    <xf numFmtId="0" fontId="0" fillId="0" borderId="13" xfId="0" applyBorder="1" applyAlignment="1">
      <alignment horizontal="center"/>
    </xf>
    <xf numFmtId="0" fontId="0" fillId="0" borderId="15" xfId="0" applyBorder="1" applyAlignment="1">
      <alignment horizontal="center"/>
    </xf>
    <xf numFmtId="166" fontId="0" fillId="2" borderId="13" xfId="0" applyNumberFormat="1" applyFill="1" applyBorder="1" applyAlignment="1">
      <alignment horizontal="center"/>
    </xf>
    <xf numFmtId="166" fontId="0" fillId="2" borderId="15" xfId="0" applyNumberFormat="1" applyFill="1" applyBorder="1" applyAlignment="1">
      <alignment horizontal="center"/>
    </xf>
    <xf numFmtId="0" fontId="0" fillId="2" borderId="6" xfId="0" applyFill="1" applyBorder="1" applyAlignment="1">
      <alignment horizontal="center" wrapText="1"/>
    </xf>
    <xf numFmtId="0" fontId="0" fillId="2" borderId="7" xfId="0" applyFill="1" applyBorder="1" applyAlignment="1">
      <alignment horizontal="center" wrapText="1"/>
    </xf>
    <xf numFmtId="0" fontId="0" fillId="2" borderId="8" xfId="0" applyFill="1" applyBorder="1" applyAlignment="1">
      <alignment horizontal="center" wrapText="1"/>
    </xf>
    <xf numFmtId="0" fontId="0" fillId="2" borderId="10" xfId="0" applyFill="1" applyBorder="1" applyAlignment="1">
      <alignment horizontal="center" wrapText="1"/>
    </xf>
    <xf numFmtId="0" fontId="0" fillId="2" borderId="11" xfId="0" applyFill="1" applyBorder="1" applyAlignment="1">
      <alignment horizontal="center" wrapText="1"/>
    </xf>
    <xf numFmtId="0" fontId="0" fillId="2" borderId="12" xfId="0" applyFill="1" applyBorder="1" applyAlignment="1">
      <alignment horizontal="center" wrapText="1"/>
    </xf>
    <xf numFmtId="0" fontId="4" fillId="2" borderId="0" xfId="0" applyFont="1" applyFill="1" applyAlignment="1">
      <alignment horizontal="left" vertical="top"/>
    </xf>
    <xf numFmtId="0" fontId="4" fillId="2" borderId="20" xfId="0" applyFont="1" applyFill="1" applyBorder="1" applyAlignment="1">
      <alignment horizontal="center" vertical="top"/>
    </xf>
    <xf numFmtId="0" fontId="4" fillId="2" borderId="22" xfId="0" applyFont="1" applyFill="1" applyBorder="1" applyAlignment="1">
      <alignment horizontal="center" vertical="top"/>
    </xf>
    <xf numFmtId="0" fontId="4" fillId="2" borderId="21" xfId="0" applyFont="1" applyFill="1" applyBorder="1" applyAlignment="1">
      <alignment horizontal="center" vertical="top"/>
    </xf>
    <xf numFmtId="0" fontId="0" fillId="2" borderId="23" xfId="0" applyFill="1" applyBorder="1" applyAlignment="1">
      <alignment horizontal="left" vertical="top" wrapText="1"/>
    </xf>
    <xf numFmtId="0" fontId="0" fillId="2" borderId="24" xfId="0" applyFill="1" applyBorder="1" applyAlignment="1">
      <alignment horizontal="left" vertical="top"/>
    </xf>
    <xf numFmtId="0" fontId="0" fillId="2" borderId="25" xfId="0" applyFill="1" applyBorder="1" applyAlignment="1">
      <alignment horizontal="left" vertical="top"/>
    </xf>
    <xf numFmtId="0" fontId="0" fillId="2" borderId="26" xfId="0" applyFill="1" applyBorder="1" applyAlignment="1">
      <alignment horizontal="left" vertical="top"/>
    </xf>
    <xf numFmtId="0" fontId="0" fillId="2" borderId="0" xfId="0" applyFill="1" applyAlignment="1">
      <alignment horizontal="left" vertical="top"/>
    </xf>
    <xf numFmtId="0" fontId="0" fillId="2" borderId="27" xfId="0" applyFill="1" applyBorder="1" applyAlignment="1">
      <alignment horizontal="left" vertical="top"/>
    </xf>
    <xf numFmtId="0" fontId="0" fillId="2" borderId="28" xfId="0" applyFill="1" applyBorder="1" applyAlignment="1">
      <alignment horizontal="left" vertical="top"/>
    </xf>
    <xf numFmtId="0" fontId="0" fillId="2" borderId="29" xfId="0" applyFill="1" applyBorder="1" applyAlignment="1">
      <alignment horizontal="left" vertical="top"/>
    </xf>
    <xf numFmtId="0" fontId="0" fillId="2" borderId="30" xfId="0" applyFill="1" applyBorder="1" applyAlignment="1">
      <alignment horizontal="left" vertical="top"/>
    </xf>
    <xf numFmtId="0" fontId="0" fillId="2" borderId="23" xfId="0" applyFill="1" applyBorder="1" applyAlignment="1">
      <alignment horizontal="center"/>
    </xf>
    <xf numFmtId="0" fontId="0" fillId="2" borderId="24" xfId="0" applyFill="1" applyBorder="1" applyAlignment="1">
      <alignment horizontal="center"/>
    </xf>
    <xf numFmtId="0" fontId="0" fillId="2" borderId="25" xfId="0" applyFill="1" applyBorder="1" applyAlignment="1">
      <alignment horizontal="center"/>
    </xf>
    <xf numFmtId="0" fontId="0" fillId="2" borderId="26" xfId="0" applyFill="1" applyBorder="1" applyAlignment="1">
      <alignment horizontal="center"/>
    </xf>
    <xf numFmtId="0" fontId="0" fillId="2" borderId="0" xfId="0" applyFill="1" applyAlignment="1">
      <alignment horizontal="center"/>
    </xf>
    <xf numFmtId="0" fontId="0" fillId="2" borderId="27" xfId="0" applyFill="1" applyBorder="1" applyAlignment="1">
      <alignment horizontal="center"/>
    </xf>
    <xf numFmtId="0" fontId="0" fillId="2" borderId="28" xfId="0" applyFill="1" applyBorder="1" applyAlignment="1">
      <alignment horizontal="center"/>
    </xf>
    <xf numFmtId="0" fontId="0" fillId="2" borderId="29" xfId="0" applyFill="1" applyBorder="1" applyAlignment="1">
      <alignment horizontal="center"/>
    </xf>
    <xf numFmtId="0" fontId="0" fillId="2" borderId="30" xfId="0" applyFill="1" applyBorder="1" applyAlignment="1">
      <alignment horizontal="center"/>
    </xf>
    <xf numFmtId="0" fontId="0" fillId="2" borderId="24" xfId="0" applyFill="1" applyBorder="1" applyAlignment="1">
      <alignment horizontal="left" vertical="top" wrapText="1"/>
    </xf>
    <xf numFmtId="0" fontId="0" fillId="2" borderId="25" xfId="0" applyFill="1" applyBorder="1" applyAlignment="1">
      <alignment horizontal="left" vertical="top" wrapText="1"/>
    </xf>
    <xf numFmtId="0" fontId="0" fillId="2" borderId="26" xfId="0" applyFill="1" applyBorder="1" applyAlignment="1">
      <alignment horizontal="left" vertical="top" wrapText="1"/>
    </xf>
    <xf numFmtId="0" fontId="0" fillId="2" borderId="0" xfId="0" applyFill="1" applyAlignment="1">
      <alignment horizontal="left" vertical="top" wrapText="1"/>
    </xf>
    <xf numFmtId="0" fontId="0" fillId="2" borderId="27" xfId="0" applyFill="1" applyBorder="1" applyAlignment="1">
      <alignment horizontal="left" vertical="top" wrapText="1"/>
    </xf>
    <xf numFmtId="0" fontId="0" fillId="2" borderId="28" xfId="0" applyFill="1" applyBorder="1" applyAlignment="1">
      <alignment horizontal="left" vertical="top" wrapText="1"/>
    </xf>
    <xf numFmtId="0" fontId="0" fillId="2" borderId="29" xfId="0" applyFill="1" applyBorder="1" applyAlignment="1">
      <alignment horizontal="left" vertical="top" wrapText="1"/>
    </xf>
    <xf numFmtId="0" fontId="0" fillId="2" borderId="30" xfId="0" applyFill="1" applyBorder="1" applyAlignment="1">
      <alignment horizontal="left" vertical="top" wrapText="1"/>
    </xf>
    <xf numFmtId="0" fontId="0" fillId="2" borderId="13" xfId="0" applyFill="1" applyBorder="1"/>
    <xf numFmtId="0" fontId="0" fillId="2" borderId="14" xfId="0" applyFill="1" applyBorder="1"/>
    <xf numFmtId="0" fontId="0" fillId="2" borderId="15" xfId="0" applyFill="1" applyBorder="1"/>
    <xf numFmtId="0" fontId="3" fillId="2" borderId="13" xfId="0" applyFont="1" applyFill="1" applyBorder="1" applyAlignment="1">
      <alignment horizontal="center"/>
    </xf>
    <xf numFmtId="0" fontId="3" fillId="2" borderId="14" xfId="0" applyFont="1" applyFill="1" applyBorder="1" applyAlignment="1">
      <alignment horizontal="center"/>
    </xf>
    <xf numFmtId="0" fontId="3" fillId="2" borderId="15" xfId="0" applyFont="1" applyFill="1" applyBorder="1" applyAlignment="1">
      <alignment horizontal="center"/>
    </xf>
    <xf numFmtId="0" fontId="11" fillId="0" borderId="0" xfId="0" applyFont="1" applyAlignment="1">
      <alignment horizontal="left" vertical="top"/>
    </xf>
    <xf numFmtId="0" fontId="16" fillId="0" borderId="0" xfId="0" applyFont="1" applyAlignment="1">
      <alignment horizontal="left" vertical="top" wrapText="1"/>
    </xf>
    <xf numFmtId="0" fontId="14" fillId="0" borderId="0" xfId="0" applyFont="1" applyAlignment="1">
      <alignment horizontal="left" vertical="top" wrapText="1"/>
    </xf>
    <xf numFmtId="0" fontId="0" fillId="5" borderId="13" xfId="0" applyFill="1" applyBorder="1" applyAlignment="1">
      <alignment horizontal="center"/>
    </xf>
    <xf numFmtId="0" fontId="0" fillId="5" borderId="32" xfId="0" applyFill="1" applyBorder="1" applyAlignment="1">
      <alignment horizontal="center"/>
    </xf>
    <xf numFmtId="0" fontId="4" fillId="2" borderId="9" xfId="0" applyFont="1" applyFill="1" applyBorder="1" applyAlignment="1">
      <alignment horizontal="left" vertical="top"/>
    </xf>
    <xf numFmtId="0" fontId="18" fillId="0" borderId="0" xfId="0" applyFont="1" applyAlignment="1">
      <alignment horizontal="left" vertical="top" wrapText="1"/>
    </xf>
    <xf numFmtId="0" fontId="17" fillId="0" borderId="0" xfId="0" applyFont="1" applyAlignment="1">
      <alignment horizontal="left" vertical="top" wrapText="1"/>
    </xf>
    <xf numFmtId="0" fontId="0" fillId="5" borderId="14" xfId="0" applyFill="1" applyBorder="1" applyAlignment="1">
      <alignment horizontal="center"/>
    </xf>
    <xf numFmtId="0" fontId="0" fillId="0" borderId="0" xfId="0" applyAlignment="1">
      <alignment horizontal="left" vertical="top" wrapText="1"/>
    </xf>
    <xf numFmtId="0" fontId="0" fillId="2" borderId="6" xfId="0" applyFill="1" applyBorder="1" applyAlignment="1">
      <alignment horizontal="center"/>
    </xf>
    <xf numFmtId="0" fontId="0" fillId="2" borderId="7" xfId="0" applyFill="1" applyBorder="1" applyAlignment="1">
      <alignment horizontal="center"/>
    </xf>
    <xf numFmtId="0" fontId="0" fillId="2" borderId="33" xfId="0" applyFill="1" applyBorder="1" applyAlignment="1">
      <alignment horizontal="center"/>
    </xf>
    <xf numFmtId="0" fontId="0" fillId="2" borderId="34" xfId="0" applyFill="1" applyBorder="1" applyAlignment="1">
      <alignment horizontal="center"/>
    </xf>
    <xf numFmtId="0" fontId="0" fillId="2" borderId="35" xfId="0" applyFill="1" applyBorder="1" applyAlignment="1">
      <alignment horizontal="center"/>
    </xf>
    <xf numFmtId="0" fontId="0" fillId="2" borderId="10" xfId="0" applyFill="1" applyBorder="1" applyAlignment="1">
      <alignment horizontal="center"/>
    </xf>
    <xf numFmtId="0" fontId="0" fillId="2" borderId="11" xfId="0" applyFill="1" applyBorder="1" applyAlignment="1">
      <alignment horizontal="center"/>
    </xf>
    <xf numFmtId="0" fontId="0" fillId="2" borderId="36" xfId="0" applyFill="1" applyBorder="1" applyAlignment="1">
      <alignment horizontal="center"/>
    </xf>
    <xf numFmtId="0" fontId="11" fillId="0" borderId="0" xfId="0" applyFont="1" applyAlignment="1">
      <alignment horizontal="left" vertical="top" wrapText="1"/>
    </xf>
  </cellXfs>
  <cellStyles count="3">
    <cellStyle name="Monétaire" xfId="1" builtinId="4"/>
    <cellStyle name="Monétaire 2" xfId="2" xr:uid="{00000000-0005-0000-0000-000001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479194</xdr:colOff>
      <xdr:row>4</xdr:row>
      <xdr:rowOff>15979</xdr:rowOff>
    </xdr:to>
    <xdr:pic>
      <xdr:nvPicPr>
        <xdr:cNvPr id="2" name="Image 1" descr="LEDP_Logo_Noir_CMJN.jpg">
          <a:extLst>
            <a:ext uri="{FF2B5EF4-FFF2-40B4-BE49-F238E27FC236}">
              <a16:creationId xmlns:a16="http://schemas.microsoft.com/office/drawing/2014/main" id="{E1397DD6-9A1F-4E61-A017-24822DB7C633}"/>
            </a:ext>
          </a:extLst>
        </xdr:cNvPr>
        <xdr:cNvPicPr>
          <a:picLocks noChangeAspect="1"/>
        </xdr:cNvPicPr>
      </xdr:nvPicPr>
      <xdr:blipFill>
        <a:blip xmlns:r="http://schemas.openxmlformats.org/officeDocument/2006/relationships" r:embed="rId1" cstate="print"/>
        <a:stretch>
          <a:fillRect/>
        </a:stretch>
      </xdr:blipFill>
      <xdr:spPr>
        <a:xfrm>
          <a:off x="0" y="190500"/>
          <a:ext cx="1246909" cy="772264"/>
        </a:xfrm>
        <a:prstGeom prst="rect">
          <a:avLst/>
        </a:prstGeom>
      </xdr:spPr>
    </xdr:pic>
    <xdr:clientData/>
  </xdr:twoCellAnchor>
  <xdr:twoCellAnchor editAs="oneCell">
    <xdr:from>
      <xdr:col>4</xdr:col>
      <xdr:colOff>107719</xdr:colOff>
      <xdr:row>0</xdr:row>
      <xdr:rowOff>155863</xdr:rowOff>
    </xdr:from>
    <xdr:to>
      <xdr:col>5</xdr:col>
      <xdr:colOff>105122</xdr:colOff>
      <xdr:row>2</xdr:row>
      <xdr:rowOff>169198</xdr:rowOff>
    </xdr:to>
    <xdr:pic>
      <xdr:nvPicPr>
        <xdr:cNvPr id="3" name="Image 2" descr="Une image contenant Police, Bleu électrique, Graphique, texte&#10;&#10;Description générée automatiquement">
          <a:extLst>
            <a:ext uri="{FF2B5EF4-FFF2-40B4-BE49-F238E27FC236}">
              <a16:creationId xmlns:a16="http://schemas.microsoft.com/office/drawing/2014/main" id="{8C4EF4B3-6342-BF44-84BC-2AD197DDB13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78333" y="337704"/>
          <a:ext cx="864177" cy="37701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705672</xdr:colOff>
      <xdr:row>5</xdr:row>
      <xdr:rowOff>130302</xdr:rowOff>
    </xdr:to>
    <xdr:pic>
      <xdr:nvPicPr>
        <xdr:cNvPr id="4" name="Image 3" descr="LEDP_Logo_Noir_CMJN.jpg">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cstate="print"/>
        <a:stretch>
          <a:fillRect/>
        </a:stretch>
      </xdr:blipFill>
      <xdr:spPr>
        <a:xfrm>
          <a:off x="0" y="190500"/>
          <a:ext cx="1471482" cy="911352"/>
        </a:xfrm>
        <a:prstGeom prst="rect">
          <a:avLst/>
        </a:prstGeom>
      </xdr:spPr>
    </xdr:pic>
    <xdr:clientData/>
  </xdr:twoCellAnchor>
  <xdr:twoCellAnchor editAs="oneCell">
    <xdr:from>
      <xdr:col>5</xdr:col>
      <xdr:colOff>0</xdr:colOff>
      <xdr:row>0</xdr:row>
      <xdr:rowOff>152400</xdr:rowOff>
    </xdr:from>
    <xdr:to>
      <xdr:col>6</xdr:col>
      <xdr:colOff>85090</xdr:colOff>
      <xdr:row>2</xdr:row>
      <xdr:rowOff>161925</xdr:rowOff>
    </xdr:to>
    <xdr:pic>
      <xdr:nvPicPr>
        <xdr:cNvPr id="2" name="Image 1" descr="Une image contenant Police, Bleu électrique, Graphique, texte&#10;&#10;Description générée automatiquement">
          <a:extLst>
            <a:ext uri="{FF2B5EF4-FFF2-40B4-BE49-F238E27FC236}">
              <a16:creationId xmlns:a16="http://schemas.microsoft.com/office/drawing/2014/main" id="{FD7EC9A3-08E7-1CAF-CB51-94B209C6BBE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457700" y="152400"/>
          <a:ext cx="824865" cy="39052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76200</xdr:colOff>
      <xdr:row>0</xdr:row>
      <xdr:rowOff>142875</xdr:rowOff>
    </xdr:from>
    <xdr:to>
      <xdr:col>2</xdr:col>
      <xdr:colOff>19872</xdr:colOff>
      <xdr:row>4</xdr:row>
      <xdr:rowOff>174117</xdr:rowOff>
    </xdr:to>
    <xdr:pic>
      <xdr:nvPicPr>
        <xdr:cNvPr id="4" name="Image 3" descr="LEDP_Logo_Noir_CMJN.jpg">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76200" y="142875"/>
          <a:ext cx="1471482" cy="911352"/>
        </a:xfrm>
        <a:prstGeom prst="rect">
          <a:avLst/>
        </a:prstGeom>
      </xdr:spPr>
    </xdr:pic>
    <xdr:clientData/>
  </xdr:twoCellAnchor>
  <xdr:twoCellAnchor editAs="oneCell">
    <xdr:from>
      <xdr:col>5</xdr:col>
      <xdr:colOff>95250</xdr:colOff>
      <xdr:row>1</xdr:row>
      <xdr:rowOff>57150</xdr:rowOff>
    </xdr:from>
    <xdr:to>
      <xdr:col>6</xdr:col>
      <xdr:colOff>169545</xdr:colOff>
      <xdr:row>2</xdr:row>
      <xdr:rowOff>249555</xdr:rowOff>
    </xdr:to>
    <xdr:pic>
      <xdr:nvPicPr>
        <xdr:cNvPr id="2" name="Image 1" descr="Une image contenant Police, Bleu électrique, Graphique, texte&#10;&#10;Description générée automatiquement">
          <a:extLst>
            <a:ext uri="{FF2B5EF4-FFF2-40B4-BE49-F238E27FC236}">
              <a16:creationId xmlns:a16="http://schemas.microsoft.com/office/drawing/2014/main" id="{54A52996-730D-69F9-430F-BA669FC9A9C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333875" y="257175"/>
          <a:ext cx="832485" cy="38671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1</xdr:col>
      <xdr:colOff>1084767</xdr:colOff>
      <xdr:row>4</xdr:row>
      <xdr:rowOff>73152</xdr:rowOff>
    </xdr:to>
    <xdr:pic>
      <xdr:nvPicPr>
        <xdr:cNvPr id="5" name="Image 4" descr="LEDP_Logo_Noir_CMJN.jpg">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1" cstate="print"/>
        <a:stretch>
          <a:fillRect/>
        </a:stretch>
      </xdr:blipFill>
      <xdr:spPr>
        <a:xfrm>
          <a:off x="85725" y="0"/>
          <a:ext cx="1471482" cy="911352"/>
        </a:xfrm>
        <a:prstGeom prst="rect">
          <a:avLst/>
        </a:prstGeom>
      </xdr:spPr>
    </xdr:pic>
    <xdr:clientData/>
  </xdr:twoCellAnchor>
  <xdr:twoCellAnchor editAs="oneCell">
    <xdr:from>
      <xdr:col>4</xdr:col>
      <xdr:colOff>1047750</xdr:colOff>
      <xdr:row>1</xdr:row>
      <xdr:rowOff>9525</xdr:rowOff>
    </xdr:from>
    <xdr:to>
      <xdr:col>5</xdr:col>
      <xdr:colOff>140970</xdr:colOff>
      <xdr:row>2</xdr:row>
      <xdr:rowOff>133350</xdr:rowOff>
    </xdr:to>
    <xdr:pic>
      <xdr:nvPicPr>
        <xdr:cNvPr id="2" name="Image 1" descr="Une image contenant Police, Bleu électrique, Graphique, texte&#10;&#10;Description générée automatiquement">
          <a:extLst>
            <a:ext uri="{FF2B5EF4-FFF2-40B4-BE49-F238E27FC236}">
              <a16:creationId xmlns:a16="http://schemas.microsoft.com/office/drawing/2014/main" id="{2BA56D4C-349E-371D-8953-4906C73DC76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343400" y="200025"/>
          <a:ext cx="832485" cy="38671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47625</xdr:colOff>
      <xdr:row>0</xdr:row>
      <xdr:rowOff>158750</xdr:rowOff>
    </xdr:from>
    <xdr:to>
      <xdr:col>1</xdr:col>
      <xdr:colOff>124460</xdr:colOff>
      <xdr:row>1</xdr:row>
      <xdr:rowOff>332740</xdr:rowOff>
    </xdr:to>
    <xdr:pic>
      <xdr:nvPicPr>
        <xdr:cNvPr id="3" name="Image 2" descr="Une image contenant Police, Bleu électrique, Graphique, texte&#10;&#10;Description générée automatiquement">
          <a:extLst>
            <a:ext uri="{FF2B5EF4-FFF2-40B4-BE49-F238E27FC236}">
              <a16:creationId xmlns:a16="http://schemas.microsoft.com/office/drawing/2014/main" id="{BA4DF82F-89F2-B564-6161-C410EB408AF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158750"/>
          <a:ext cx="832485" cy="386715"/>
        </a:xfrm>
        <a:prstGeom prst="rect">
          <a:avLst/>
        </a:prstGeom>
        <a:noFill/>
        <a:ln>
          <a:noFill/>
        </a:ln>
      </xdr:spPr>
    </xdr:pic>
    <xdr:clientData/>
  </xdr:two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3"/>
  <sheetViews>
    <sheetView showWhiteSpace="0" view="pageBreakPreview" topLeftCell="A19" zoomScale="110" zoomScaleNormal="50" zoomScaleSheetLayoutView="110" zoomScalePageLayoutView="75" workbookViewId="0">
      <selection activeCell="C10" sqref="C10:D10"/>
    </sheetView>
  </sheetViews>
  <sheetFormatPr baseColWidth="10" defaultRowHeight="14.5" x14ac:dyDescent="0.35"/>
  <cols>
    <col min="2" max="2" width="19.453125" customWidth="1"/>
    <col min="3" max="3" width="10.26953125" customWidth="1"/>
    <col min="4" max="4" width="15.26953125" customWidth="1"/>
    <col min="5" max="5" width="12.453125" bestFit="1" customWidth="1"/>
    <col min="6" max="6" width="13.1796875" customWidth="1"/>
  </cols>
  <sheetData>
    <row r="1" spans="1:6" x14ac:dyDescent="0.35">
      <c r="A1" s="1"/>
      <c r="B1" s="1"/>
      <c r="C1" s="1"/>
      <c r="D1" s="1"/>
      <c r="E1" s="1"/>
      <c r="F1" s="1"/>
    </row>
    <row r="2" spans="1:6" x14ac:dyDescent="0.35">
      <c r="A2" s="1"/>
      <c r="B2" s="1"/>
      <c r="C2" s="1"/>
      <c r="D2" s="1"/>
      <c r="E2" s="1"/>
      <c r="F2" s="1"/>
    </row>
    <row r="3" spans="1:6" x14ac:dyDescent="0.35">
      <c r="A3" s="1"/>
      <c r="B3" s="1"/>
      <c r="C3" s="1"/>
      <c r="D3" s="1"/>
      <c r="E3" s="1"/>
      <c r="F3" s="1"/>
    </row>
    <row r="4" spans="1:6" x14ac:dyDescent="0.35">
      <c r="A4" s="1"/>
      <c r="B4" s="1"/>
      <c r="C4" s="1"/>
      <c r="D4" s="1"/>
      <c r="E4" s="1"/>
      <c r="F4" s="1"/>
    </row>
    <row r="5" spans="1:6" x14ac:dyDescent="0.35">
      <c r="A5" s="1"/>
      <c r="B5" s="1"/>
      <c r="C5" s="1"/>
      <c r="D5" s="1"/>
      <c r="E5" s="1"/>
      <c r="F5" s="1"/>
    </row>
    <row r="6" spans="1:6" ht="49.15" customHeight="1" x14ac:dyDescent="0.35">
      <c r="A6" s="135" t="s">
        <v>137</v>
      </c>
      <c r="B6" s="135"/>
      <c r="C6" s="135"/>
      <c r="D6" s="135"/>
      <c r="E6" s="135"/>
      <c r="F6" s="135"/>
    </row>
    <row r="7" spans="1:6" s="55" customFormat="1" x14ac:dyDescent="0.35">
      <c r="A7" s="3" t="s">
        <v>138</v>
      </c>
      <c r="B7" s="54"/>
      <c r="C7" s="54"/>
      <c r="D7" s="54"/>
      <c r="E7" s="54"/>
      <c r="F7" s="54"/>
    </row>
    <row r="8" spans="1:6" s="55" customFormat="1" x14ac:dyDescent="0.35">
      <c r="A8" s="3" t="s">
        <v>134</v>
      </c>
      <c r="C8" s="54"/>
      <c r="D8" s="54"/>
      <c r="E8" s="54"/>
      <c r="F8" s="54"/>
    </row>
    <row r="9" spans="1:6" x14ac:dyDescent="0.35">
      <c r="A9" s="1"/>
      <c r="B9" s="1"/>
      <c r="C9" s="1"/>
      <c r="D9" s="1"/>
      <c r="E9" s="1"/>
      <c r="F9" s="1"/>
    </row>
    <row r="10" spans="1:6" x14ac:dyDescent="0.35">
      <c r="B10" s="3" t="s">
        <v>1</v>
      </c>
      <c r="C10" s="137"/>
      <c r="D10" s="137"/>
      <c r="E10" s="1"/>
      <c r="F10" s="1"/>
    </row>
    <row r="11" spans="1:6" x14ac:dyDescent="0.35">
      <c r="A11" s="1"/>
      <c r="B11" s="1"/>
      <c r="C11" s="1"/>
      <c r="D11" s="1"/>
      <c r="E11" s="1"/>
      <c r="F11" s="1"/>
    </row>
    <row r="12" spans="1:6" ht="15" thickBot="1" x14ac:dyDescent="0.4">
      <c r="A12" s="1"/>
      <c r="B12" s="1"/>
      <c r="C12" s="1"/>
      <c r="D12" s="1"/>
      <c r="E12" s="1"/>
      <c r="F12" s="1"/>
    </row>
    <row r="13" spans="1:6" x14ac:dyDescent="0.35">
      <c r="A13" s="1"/>
      <c r="B13" s="3" t="s">
        <v>0</v>
      </c>
      <c r="C13" s="58"/>
      <c r="D13" s="5"/>
      <c r="E13" s="5"/>
      <c r="F13" s="6"/>
    </row>
    <row r="14" spans="1:6" ht="15" thickBot="1" x14ac:dyDescent="0.4">
      <c r="A14" s="1"/>
      <c r="B14" s="66"/>
      <c r="C14" s="7"/>
      <c r="D14" s="7"/>
      <c r="E14" s="7"/>
      <c r="F14" s="8"/>
    </row>
    <row r="15" spans="1:6" ht="15" thickBot="1" x14ac:dyDescent="0.4">
      <c r="A15" s="1"/>
      <c r="C15" s="1"/>
      <c r="D15" s="1"/>
      <c r="E15" s="7"/>
      <c r="F15" s="8"/>
    </row>
    <row r="16" spans="1:6" ht="15" thickBot="1" x14ac:dyDescent="0.4">
      <c r="A16" s="3" t="s">
        <v>65</v>
      </c>
      <c r="B16" s="130"/>
      <c r="C16" s="131"/>
      <c r="D16" s="53" t="s">
        <v>136</v>
      </c>
      <c r="E16" s="132"/>
      <c r="F16" s="133"/>
    </row>
    <row r="17" spans="1:6" ht="15" thickBot="1" x14ac:dyDescent="0.4">
      <c r="A17" s="3"/>
      <c r="B17" s="30"/>
      <c r="C17" s="64"/>
      <c r="D17" s="53"/>
      <c r="E17" s="30"/>
      <c r="F17" s="30"/>
    </row>
    <row r="18" spans="1:6" ht="15" thickBot="1" x14ac:dyDescent="0.4">
      <c r="B18" s="3" t="s">
        <v>135</v>
      </c>
      <c r="C18" s="138"/>
      <c r="D18" s="139"/>
      <c r="E18" s="1"/>
      <c r="F18" s="1"/>
    </row>
    <row r="19" spans="1:6" ht="15" thickBot="1" x14ac:dyDescent="0.4">
      <c r="A19" s="1"/>
      <c r="B19" s="1"/>
      <c r="C19" s="1"/>
      <c r="D19" s="1"/>
      <c r="E19" s="1"/>
      <c r="F19" s="1"/>
    </row>
    <row r="20" spans="1:6" ht="15" thickBot="1" x14ac:dyDescent="0.4">
      <c r="A20" s="3" t="s">
        <v>139</v>
      </c>
      <c r="B20" s="1"/>
      <c r="C20" s="132"/>
      <c r="D20" s="136"/>
      <c r="E20" s="136"/>
      <c r="F20" s="133"/>
    </row>
    <row r="21" spans="1:6" ht="15" thickBot="1" x14ac:dyDescent="0.4">
      <c r="A21" s="1"/>
      <c r="B21" s="1"/>
      <c r="C21" s="1"/>
      <c r="D21" s="1"/>
      <c r="E21" s="1"/>
      <c r="F21" s="1"/>
    </row>
    <row r="22" spans="1:6" ht="15" thickBot="1" x14ac:dyDescent="0.4">
      <c r="A22" s="3" t="s">
        <v>59</v>
      </c>
      <c r="B22" s="4"/>
      <c r="C22" s="132"/>
      <c r="D22" s="136"/>
      <c r="E22" s="136"/>
      <c r="F22" s="133"/>
    </row>
    <row r="23" spans="1:6" ht="15" thickBot="1" x14ac:dyDescent="0.4">
      <c r="B23" s="1"/>
      <c r="C23" s="1"/>
      <c r="D23" s="1"/>
      <c r="E23" s="1"/>
      <c r="F23" s="1"/>
    </row>
    <row r="24" spans="1:6" ht="15" thickBot="1" x14ac:dyDescent="0.4">
      <c r="A24" s="1"/>
      <c r="B24" s="3" t="s">
        <v>69</v>
      </c>
      <c r="C24" s="140"/>
      <c r="D24" s="141"/>
      <c r="E24" s="1"/>
      <c r="F24" s="1"/>
    </row>
    <row r="25" spans="1:6" ht="15" thickBot="1" x14ac:dyDescent="0.4">
      <c r="A25" s="1"/>
      <c r="B25" s="1"/>
      <c r="C25" s="1"/>
      <c r="D25" s="1"/>
      <c r="E25" s="1"/>
      <c r="F25" s="1"/>
    </row>
    <row r="26" spans="1:6" x14ac:dyDescent="0.35">
      <c r="A26" s="1"/>
      <c r="B26" s="3" t="s">
        <v>140</v>
      </c>
      <c r="C26" s="142"/>
      <c r="D26" s="143"/>
      <c r="E26" s="143"/>
      <c r="F26" s="144"/>
    </row>
    <row r="27" spans="1:6" ht="15" thickBot="1" x14ac:dyDescent="0.4">
      <c r="A27" s="1"/>
      <c r="B27" s="1"/>
      <c r="C27" s="145"/>
      <c r="D27" s="146"/>
      <c r="E27" s="146"/>
      <c r="F27" s="147"/>
    </row>
    <row r="28" spans="1:6" ht="15" thickBot="1" x14ac:dyDescent="0.4">
      <c r="A28" s="1"/>
      <c r="B28" s="1"/>
      <c r="C28" s="1"/>
      <c r="D28" s="1"/>
      <c r="E28" s="1"/>
      <c r="F28" s="1"/>
    </row>
    <row r="29" spans="1:6" ht="15" thickBot="1" x14ac:dyDescent="0.4">
      <c r="A29" s="1"/>
      <c r="B29" s="3" t="s">
        <v>2</v>
      </c>
      <c r="C29" s="132"/>
      <c r="D29" s="136"/>
      <c r="E29" s="133"/>
      <c r="F29" s="1"/>
    </row>
    <row r="30" spans="1:6" x14ac:dyDescent="0.35">
      <c r="A30" s="1"/>
      <c r="B30" s="3"/>
      <c r="C30" s="30"/>
      <c r="D30" s="30"/>
      <c r="E30" s="30"/>
      <c r="F30" s="1"/>
    </row>
    <row r="31" spans="1:6" ht="18.5" x14ac:dyDescent="0.45">
      <c r="A31" s="1"/>
      <c r="B31" s="3" t="s">
        <v>170</v>
      </c>
      <c r="C31" s="1"/>
      <c r="D31" s="1"/>
      <c r="E31" s="74" cm="1">
        <f t="array" ref="E31:F31">'2 Calcul de la subvention '!G56:H56</f>
        <v>0</v>
      </c>
      <c r="F31" s="1">
        <v>0</v>
      </c>
    </row>
    <row r="32" spans="1:6" x14ac:dyDescent="0.35">
      <c r="A32" s="1"/>
      <c r="B32" s="56" t="s">
        <v>68</v>
      </c>
      <c r="C32" s="57"/>
      <c r="D32" s="57"/>
      <c r="E32" s="75"/>
      <c r="F32" s="1"/>
    </row>
    <row r="33" spans="1:6" ht="15" thickBot="1" x14ac:dyDescent="0.4">
      <c r="A33" s="1"/>
      <c r="B33" s="1"/>
      <c r="C33" s="1"/>
      <c r="D33" s="1"/>
      <c r="E33" s="1"/>
      <c r="F33" s="1"/>
    </row>
    <row r="34" spans="1:6" ht="15" thickBot="1" x14ac:dyDescent="0.4">
      <c r="A34" s="4" t="s">
        <v>66</v>
      </c>
      <c r="B34" s="1"/>
      <c r="C34" s="1"/>
      <c r="D34" s="10"/>
      <c r="E34" s="1"/>
      <c r="F34" s="1"/>
    </row>
    <row r="35" spans="1:6" ht="15" thickBot="1" x14ac:dyDescent="0.4">
      <c r="A35" s="4" t="s">
        <v>67</v>
      </c>
      <c r="B35" s="1"/>
      <c r="D35" s="9">
        <v>0</v>
      </c>
      <c r="E35" s="1"/>
      <c r="F35" s="1"/>
    </row>
    <row r="36" spans="1:6" x14ac:dyDescent="0.35">
      <c r="A36" s="1"/>
      <c r="B36" s="1"/>
      <c r="C36" s="1"/>
      <c r="D36" s="1"/>
      <c r="E36" s="1"/>
      <c r="F36" s="1"/>
    </row>
    <row r="37" spans="1:6" x14ac:dyDescent="0.35">
      <c r="A37" s="1"/>
      <c r="B37" s="134" t="s">
        <v>169</v>
      </c>
      <c r="C37" s="134"/>
      <c r="D37" s="134"/>
      <c r="E37" s="1"/>
      <c r="F37" s="1"/>
    </row>
    <row r="38" spans="1:6" x14ac:dyDescent="0.35">
      <c r="A38" s="1"/>
      <c r="B38" s="134" t="s">
        <v>141</v>
      </c>
      <c r="C38" s="134"/>
      <c r="D38" s="134"/>
      <c r="E38" s="1"/>
      <c r="F38" s="1"/>
    </row>
    <row r="39" spans="1:6" x14ac:dyDescent="0.35">
      <c r="A39" s="1"/>
      <c r="B39" s="59"/>
      <c r="C39" s="59"/>
      <c r="D39" s="59"/>
      <c r="E39" s="1"/>
      <c r="F39" s="1"/>
    </row>
    <row r="40" spans="1:6" x14ac:dyDescent="0.35">
      <c r="A40" s="1"/>
      <c r="B40" s="59"/>
      <c r="C40" s="59"/>
      <c r="D40" s="59"/>
      <c r="E40" s="1"/>
      <c r="F40" s="1"/>
    </row>
    <row r="41" spans="1:6" x14ac:dyDescent="0.35">
      <c r="A41" s="1"/>
      <c r="B41" s="59"/>
      <c r="C41" s="59"/>
      <c r="D41" s="59"/>
      <c r="E41" s="1"/>
      <c r="F41" s="1"/>
    </row>
    <row r="42" spans="1:6" x14ac:dyDescent="0.35">
      <c r="A42" s="1"/>
      <c r="B42" s="59"/>
      <c r="C42" s="59"/>
      <c r="D42" s="59"/>
      <c r="E42" s="1"/>
      <c r="F42" s="1"/>
    </row>
    <row r="43" spans="1:6" x14ac:dyDescent="0.35">
      <c r="A43" s="52" t="s">
        <v>168</v>
      </c>
      <c r="B43" s="1"/>
      <c r="C43" s="1"/>
      <c r="D43" s="1"/>
      <c r="E43" s="1"/>
      <c r="F43" s="1"/>
    </row>
  </sheetData>
  <mergeCells count="12">
    <mergeCell ref="B16:C16"/>
    <mergeCell ref="E16:F16"/>
    <mergeCell ref="B38:D38"/>
    <mergeCell ref="A6:F6"/>
    <mergeCell ref="C29:E29"/>
    <mergeCell ref="C10:D10"/>
    <mergeCell ref="C18:D18"/>
    <mergeCell ref="C20:F20"/>
    <mergeCell ref="C22:F22"/>
    <mergeCell ref="C24:D24"/>
    <mergeCell ref="C26:F27"/>
    <mergeCell ref="B37:D37"/>
  </mergeCells>
  <pageMargins left="0.25" right="0.25" top="0.75" bottom="0.75" header="0.3" footer="0.3"/>
  <pageSetup paperSize="9" scale="9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58"/>
  <sheetViews>
    <sheetView view="pageBreakPreview" topLeftCell="A34" zoomScale="160" zoomScaleSheetLayoutView="160" workbookViewId="0">
      <selection activeCell="A43" sqref="A43:C43"/>
    </sheetView>
  </sheetViews>
  <sheetFormatPr baseColWidth="10" defaultRowHeight="14.5" x14ac:dyDescent="0.35"/>
  <cols>
    <col min="3" max="3" width="14.7265625" bestFit="1" customWidth="1"/>
    <col min="4" max="4" width="17.81640625" customWidth="1"/>
    <col min="6" max="6" width="11" customWidth="1"/>
    <col min="7" max="7" width="10.54296875" customWidth="1"/>
    <col min="8" max="8" width="6.1796875" customWidth="1"/>
    <col min="9" max="9" width="23" customWidth="1"/>
  </cols>
  <sheetData>
    <row r="1" spans="1:10" x14ac:dyDescent="0.35">
      <c r="A1" s="1"/>
      <c r="B1" s="1"/>
      <c r="C1" s="1"/>
      <c r="D1" s="1"/>
      <c r="E1" s="1"/>
      <c r="F1" s="1"/>
      <c r="G1" s="1"/>
      <c r="H1" s="1"/>
    </row>
    <row r="2" spans="1:10" x14ac:dyDescent="0.35">
      <c r="A2" s="1"/>
      <c r="B2" s="1"/>
      <c r="C2" s="1"/>
      <c r="D2" s="1"/>
      <c r="E2" s="1"/>
      <c r="F2" s="1"/>
      <c r="G2" s="1"/>
      <c r="H2" s="1"/>
      <c r="I2" s="73" t="s">
        <v>113</v>
      </c>
      <c r="J2" s="73">
        <v>170</v>
      </c>
    </row>
    <row r="3" spans="1:10" x14ac:dyDescent="0.35">
      <c r="A3" s="1"/>
      <c r="B3" s="1"/>
      <c r="C3" s="1"/>
      <c r="D3" s="1"/>
      <c r="E3" s="1"/>
      <c r="F3" s="1"/>
      <c r="G3" s="1"/>
      <c r="H3" s="1"/>
      <c r="I3" s="73" t="s">
        <v>114</v>
      </c>
      <c r="J3" s="73">
        <v>120</v>
      </c>
    </row>
    <row r="4" spans="1:10" ht="15" thickBot="1" x14ac:dyDescent="0.4">
      <c r="A4" s="1"/>
      <c r="B4" s="1"/>
      <c r="C4" s="1"/>
      <c r="D4" s="1"/>
      <c r="E4" s="1"/>
      <c r="F4" s="1"/>
      <c r="G4" s="1"/>
      <c r="H4" s="1"/>
      <c r="I4" s="73" t="s">
        <v>123</v>
      </c>
      <c r="J4" s="73">
        <v>200</v>
      </c>
    </row>
    <row r="5" spans="1:10" ht="15" thickBot="1" x14ac:dyDescent="0.4">
      <c r="A5" s="1"/>
      <c r="B5" s="1"/>
      <c r="C5" s="116" t="s">
        <v>0</v>
      </c>
      <c r="D5" s="117"/>
      <c r="E5" s="70"/>
      <c r="F5" s="71"/>
      <c r="G5" s="72"/>
      <c r="H5" s="1"/>
      <c r="I5" s="73" t="s">
        <v>115</v>
      </c>
      <c r="J5" s="73">
        <v>180</v>
      </c>
    </row>
    <row r="6" spans="1:10" x14ac:dyDescent="0.35">
      <c r="A6" s="1"/>
      <c r="B6" s="1"/>
      <c r="C6" s="1"/>
      <c r="D6" s="1"/>
      <c r="E6" s="1"/>
      <c r="F6" s="1"/>
      <c r="G6" s="1"/>
      <c r="H6" s="1"/>
      <c r="I6" s="73" t="s">
        <v>116</v>
      </c>
      <c r="J6" s="73">
        <v>180</v>
      </c>
    </row>
    <row r="7" spans="1:10" ht="18.5" x14ac:dyDescent="0.45">
      <c r="A7" s="65" t="s">
        <v>150</v>
      </c>
      <c r="B7" s="19"/>
      <c r="C7" s="3" t="s">
        <v>55</v>
      </c>
      <c r="D7" s="1"/>
      <c r="E7" s="3"/>
      <c r="F7" s="1"/>
      <c r="G7" s="1"/>
      <c r="H7" s="1"/>
      <c r="I7" s="73" t="s">
        <v>117</v>
      </c>
      <c r="J7" s="73">
        <v>180</v>
      </c>
    </row>
    <row r="8" spans="1:10" x14ac:dyDescent="0.35">
      <c r="A8" s="51" t="s">
        <v>153</v>
      </c>
      <c r="B8" s="51"/>
      <c r="C8" s="3"/>
      <c r="D8" s="1"/>
      <c r="E8" s="89" t="s">
        <v>62</v>
      </c>
      <c r="F8" s="90"/>
      <c r="G8" s="1"/>
      <c r="H8" s="1"/>
      <c r="I8" s="73" t="s">
        <v>131</v>
      </c>
      <c r="J8" s="73">
        <v>160</v>
      </c>
    </row>
    <row r="9" spans="1:10" ht="15.5" x14ac:dyDescent="0.35">
      <c r="A9" s="96" t="s">
        <v>60</v>
      </c>
      <c r="B9" s="97"/>
      <c r="C9" s="98"/>
      <c r="D9" s="34" t="s">
        <v>61</v>
      </c>
      <c r="E9" s="32" t="s">
        <v>63</v>
      </c>
      <c r="F9" s="32" t="s">
        <v>64</v>
      </c>
      <c r="G9" s="1"/>
      <c r="H9" s="1"/>
      <c r="I9" s="73" t="s">
        <v>118</v>
      </c>
      <c r="J9" s="73">
        <v>180</v>
      </c>
    </row>
    <row r="10" spans="1:10" x14ac:dyDescent="0.35">
      <c r="A10" s="99"/>
      <c r="B10" s="100"/>
      <c r="C10" s="101"/>
      <c r="D10" s="31">
        <v>0</v>
      </c>
      <c r="E10" s="69"/>
      <c r="F10" s="69"/>
      <c r="G10" s="1" t="s">
        <v>122</v>
      </c>
      <c r="H10" s="1"/>
      <c r="I10" s="73" t="s">
        <v>119</v>
      </c>
      <c r="J10" s="73">
        <v>176</v>
      </c>
    </row>
    <row r="11" spans="1:10" x14ac:dyDescent="0.35">
      <c r="A11" s="99"/>
      <c r="B11" s="100"/>
      <c r="C11" s="101"/>
      <c r="D11" s="31">
        <v>0</v>
      </c>
      <c r="E11" s="69"/>
      <c r="F11" s="69"/>
      <c r="G11" s="1" t="s">
        <v>125</v>
      </c>
      <c r="H11" s="1"/>
      <c r="I11" s="73" t="s">
        <v>120</v>
      </c>
      <c r="J11" s="73">
        <v>200</v>
      </c>
    </row>
    <row r="12" spans="1:10" x14ac:dyDescent="0.35">
      <c r="A12" s="102"/>
      <c r="B12" s="102"/>
      <c r="C12" s="102"/>
      <c r="D12" s="31">
        <f t="shared" ref="D12:D15" si="0">IF(E12&lt;8,0,1)+IF(F12&lt;8,0,1)</f>
        <v>0</v>
      </c>
      <c r="E12" s="69"/>
      <c r="F12" s="69"/>
      <c r="G12" s="1" t="s">
        <v>126</v>
      </c>
      <c r="H12" s="1"/>
      <c r="I12" s="73" t="s">
        <v>121</v>
      </c>
      <c r="J12" s="73">
        <v>200</v>
      </c>
    </row>
    <row r="13" spans="1:10" x14ac:dyDescent="0.35">
      <c r="A13" s="102"/>
      <c r="B13" s="102"/>
      <c r="C13" s="102"/>
      <c r="D13" s="31">
        <f t="shared" si="0"/>
        <v>0</v>
      </c>
      <c r="E13" s="69"/>
      <c r="F13" s="69"/>
      <c r="G13" s="1" t="s">
        <v>127</v>
      </c>
      <c r="H13" s="1"/>
      <c r="I13" s="73" t="s">
        <v>124</v>
      </c>
      <c r="J13" s="73">
        <v>160</v>
      </c>
    </row>
    <row r="14" spans="1:10" x14ac:dyDescent="0.35">
      <c r="A14" s="102"/>
      <c r="B14" s="102"/>
      <c r="C14" s="102"/>
      <c r="D14" s="31">
        <f t="shared" si="0"/>
        <v>0</v>
      </c>
      <c r="E14" s="69"/>
      <c r="F14" s="69"/>
      <c r="G14" s="1" t="s">
        <v>128</v>
      </c>
      <c r="H14" s="1"/>
      <c r="I14" s="73" t="s">
        <v>158</v>
      </c>
      <c r="J14" s="73">
        <v>160</v>
      </c>
    </row>
    <row r="15" spans="1:10" ht="15" thickBot="1" x14ac:dyDescent="0.4">
      <c r="A15" s="102"/>
      <c r="B15" s="102"/>
      <c r="C15" s="102"/>
      <c r="D15" s="31">
        <f t="shared" si="0"/>
        <v>0</v>
      </c>
      <c r="E15" s="69"/>
      <c r="F15" s="69"/>
      <c r="G15" s="1" t="s">
        <v>129</v>
      </c>
      <c r="H15" s="1"/>
      <c r="I15" s="73" t="s">
        <v>165</v>
      </c>
      <c r="J15" s="73">
        <v>200</v>
      </c>
    </row>
    <row r="16" spans="1:10" ht="16.5" thickTop="1" thickBot="1" x14ac:dyDescent="0.4">
      <c r="A16" s="1"/>
      <c r="B16" s="1"/>
      <c r="C16" s="1"/>
      <c r="D16" s="49">
        <f>SUM(D10:D15)</f>
        <v>0</v>
      </c>
      <c r="E16" s="49">
        <f>SUM(E10:E15)</f>
        <v>0</v>
      </c>
      <c r="F16" s="49">
        <f>SUM(F10:F15)</f>
        <v>0</v>
      </c>
      <c r="G16" s="49">
        <f>E16+F16</f>
        <v>0</v>
      </c>
      <c r="H16" s="1"/>
    </row>
    <row r="17" spans="1:9" ht="16" thickTop="1" x14ac:dyDescent="0.35">
      <c r="A17" s="96" t="s">
        <v>60</v>
      </c>
      <c r="B17" s="97"/>
      <c r="C17" s="98"/>
      <c r="D17" s="50" t="s">
        <v>133</v>
      </c>
      <c r="E17" s="34"/>
      <c r="F17" s="34" t="s">
        <v>70</v>
      </c>
      <c r="G17" s="1"/>
      <c r="H17" s="1"/>
      <c r="I17" s="55"/>
    </row>
    <row r="18" spans="1:9" ht="15.5" x14ac:dyDescent="0.35">
      <c r="A18" s="61"/>
      <c r="B18" s="62"/>
      <c r="C18" s="63"/>
      <c r="D18" s="31" t="s">
        <v>132</v>
      </c>
      <c r="E18" s="31" t="s">
        <v>64</v>
      </c>
      <c r="F18" s="34"/>
      <c r="G18" s="34"/>
      <c r="H18" s="1"/>
    </row>
    <row r="19" spans="1:9" x14ac:dyDescent="0.35">
      <c r="A19" s="122"/>
      <c r="B19" s="123"/>
      <c r="C19" s="124"/>
      <c r="D19" s="31">
        <f>IF((E10-9)&lt;0,0,IF((E10-9)&gt;9,1,IF((E10-9)&gt;3,3,(E10-9))))</f>
        <v>0</v>
      </c>
      <c r="E19" s="31">
        <f>IF((F10-9)&lt;0,0,IF((F10-9)&gt;9,1,IF((F10-11)&gt;1,3,(F10-9))))</f>
        <v>0</v>
      </c>
      <c r="F19" s="33">
        <v>3500</v>
      </c>
      <c r="G19" s="33">
        <f>(D19+E19)*F19</f>
        <v>0</v>
      </c>
      <c r="H19" s="1" t="s">
        <v>122</v>
      </c>
      <c r="I19" s="55"/>
    </row>
    <row r="20" spans="1:9" x14ac:dyDescent="0.35">
      <c r="A20" s="122"/>
      <c r="B20" s="123"/>
      <c r="C20" s="124"/>
      <c r="D20" s="31">
        <f t="shared" ref="D20:E24" si="1">IF((E11-9)&lt;0,0,IF((E11-9)&gt;9,1,IF((E11-11)&gt;1,3,(E11-9))))</f>
        <v>0</v>
      </c>
      <c r="E20" s="31">
        <f t="shared" si="1"/>
        <v>0</v>
      </c>
      <c r="F20" s="33">
        <v>3500</v>
      </c>
      <c r="G20" s="33">
        <f t="shared" ref="G20:G24" si="2">(D20+E20)*F20</f>
        <v>0</v>
      </c>
      <c r="H20" s="1" t="s">
        <v>125</v>
      </c>
      <c r="I20" s="55"/>
    </row>
    <row r="21" spans="1:9" x14ac:dyDescent="0.35">
      <c r="A21" s="122"/>
      <c r="B21" s="123"/>
      <c r="C21" s="124"/>
      <c r="D21" s="31">
        <f t="shared" si="1"/>
        <v>0</v>
      </c>
      <c r="E21" s="31">
        <f t="shared" si="1"/>
        <v>0</v>
      </c>
      <c r="F21" s="33">
        <v>3500</v>
      </c>
      <c r="G21" s="33">
        <f t="shared" si="2"/>
        <v>0</v>
      </c>
      <c r="H21" s="1" t="s">
        <v>126</v>
      </c>
    </row>
    <row r="22" spans="1:9" x14ac:dyDescent="0.35">
      <c r="A22" s="122"/>
      <c r="B22" s="123"/>
      <c r="C22" s="124"/>
      <c r="D22" s="31">
        <f t="shared" si="1"/>
        <v>0</v>
      </c>
      <c r="E22" s="31">
        <f t="shared" si="1"/>
        <v>0</v>
      </c>
      <c r="F22" s="33">
        <v>3500</v>
      </c>
      <c r="G22" s="33">
        <f t="shared" si="2"/>
        <v>0</v>
      </c>
      <c r="H22" s="1" t="s">
        <v>127</v>
      </c>
    </row>
    <row r="23" spans="1:9" x14ac:dyDescent="0.35">
      <c r="A23" s="122"/>
      <c r="B23" s="123"/>
      <c r="C23" s="124"/>
      <c r="D23" s="31">
        <f t="shared" si="1"/>
        <v>0</v>
      </c>
      <c r="E23" s="31">
        <f t="shared" si="1"/>
        <v>0</v>
      </c>
      <c r="F23" s="33">
        <v>3500</v>
      </c>
      <c r="G23" s="33">
        <f t="shared" si="2"/>
        <v>0</v>
      </c>
      <c r="H23" s="1" t="s">
        <v>128</v>
      </c>
    </row>
    <row r="24" spans="1:9" ht="15" thickBot="1" x14ac:dyDescent="0.4">
      <c r="A24" s="122"/>
      <c r="B24" s="123"/>
      <c r="C24" s="124"/>
      <c r="D24" s="31">
        <f t="shared" si="1"/>
        <v>0</v>
      </c>
      <c r="E24" s="31">
        <f t="shared" si="1"/>
        <v>0</v>
      </c>
      <c r="F24" s="33">
        <v>3500</v>
      </c>
      <c r="G24" s="33">
        <f t="shared" si="2"/>
        <v>0</v>
      </c>
      <c r="H24" s="1" t="s">
        <v>129</v>
      </c>
    </row>
    <row r="25" spans="1:9" ht="16.5" thickTop="1" thickBot="1" x14ac:dyDescent="0.4">
      <c r="A25" s="1"/>
      <c r="B25" s="1"/>
      <c r="C25" s="1"/>
      <c r="D25" s="1"/>
      <c r="E25" s="1"/>
      <c r="G25" s="35">
        <f>G19+G20+G21+G22+G23+G24</f>
        <v>0</v>
      </c>
    </row>
    <row r="26" spans="1:9" ht="19" thickTop="1" x14ac:dyDescent="0.45">
      <c r="A26" s="65" t="s">
        <v>154</v>
      </c>
      <c r="B26" s="19"/>
      <c r="D26" s="3"/>
      <c r="E26" s="3"/>
      <c r="F26" s="1"/>
      <c r="G26" s="1"/>
      <c r="H26" s="1"/>
    </row>
    <row r="27" spans="1:9" x14ac:dyDescent="0.35">
      <c r="A27" s="51"/>
      <c r="B27" s="51"/>
      <c r="C27" s="3"/>
      <c r="D27" s="1"/>
      <c r="E27" s="89" t="s">
        <v>62</v>
      </c>
      <c r="F27" s="90"/>
      <c r="G27" s="1"/>
      <c r="H27" s="1"/>
    </row>
    <row r="28" spans="1:9" ht="15.5" x14ac:dyDescent="0.35">
      <c r="A28" s="96" t="s">
        <v>60</v>
      </c>
      <c r="B28" s="97"/>
      <c r="C28" s="98"/>
      <c r="D28" s="34" t="s">
        <v>151</v>
      </c>
      <c r="E28" s="32" t="s">
        <v>63</v>
      </c>
      <c r="F28" s="32" t="s">
        <v>64</v>
      </c>
      <c r="G28" s="1"/>
      <c r="H28" s="1"/>
    </row>
    <row r="29" spans="1:9" x14ac:dyDescent="0.35">
      <c r="A29" s="99"/>
      <c r="B29" s="100"/>
      <c r="C29" s="101"/>
      <c r="D29" s="31">
        <f>IF(E29&lt;4,0,1)+IF(F29&lt;4,0,1)</f>
        <v>0</v>
      </c>
      <c r="E29" s="69"/>
      <c r="F29" s="69"/>
      <c r="G29" s="1"/>
      <c r="H29" s="1"/>
    </row>
    <row r="30" spans="1:9" x14ac:dyDescent="0.35">
      <c r="A30" s="102"/>
      <c r="B30" s="102"/>
      <c r="C30" s="102"/>
      <c r="D30" s="31">
        <f t="shared" ref="D30:D32" si="3">IF(E30&lt;4,0,1)+IF(F30&lt;4,0,1)</f>
        <v>0</v>
      </c>
      <c r="E30" s="69"/>
      <c r="F30" s="69"/>
      <c r="G30" s="1"/>
      <c r="H30" s="1"/>
    </row>
    <row r="31" spans="1:9" x14ac:dyDescent="0.35">
      <c r="A31" s="102"/>
      <c r="B31" s="102"/>
      <c r="C31" s="102"/>
      <c r="D31" s="31">
        <f t="shared" si="3"/>
        <v>0</v>
      </c>
      <c r="E31" s="69"/>
      <c r="F31" s="69"/>
      <c r="G31" s="1"/>
      <c r="H31" s="1"/>
    </row>
    <row r="32" spans="1:9" ht="15" thickBot="1" x14ac:dyDescent="0.4">
      <c r="A32" s="102"/>
      <c r="B32" s="102"/>
      <c r="C32" s="102"/>
      <c r="D32" s="31">
        <f t="shared" si="3"/>
        <v>0</v>
      </c>
      <c r="E32" s="69"/>
      <c r="F32" s="69"/>
      <c r="G32" s="1"/>
      <c r="H32" s="1"/>
    </row>
    <row r="33" spans="1:8" ht="16.5" thickTop="1" thickBot="1" x14ac:dyDescent="0.4">
      <c r="A33" s="1"/>
      <c r="B33" s="1"/>
      <c r="C33" s="1"/>
      <c r="D33" s="49">
        <f>SUM(D29:D32)</f>
        <v>0</v>
      </c>
      <c r="E33" s="49">
        <f>SUM(E29:E32)</f>
        <v>0</v>
      </c>
      <c r="F33" s="49">
        <f>SUM(F29:F32)</f>
        <v>0</v>
      </c>
      <c r="G33" s="1"/>
      <c r="H33" s="1"/>
    </row>
    <row r="34" spans="1:8" ht="16" thickTop="1" x14ac:dyDescent="0.35">
      <c r="A34" s="1"/>
      <c r="B34" s="1"/>
      <c r="C34" s="1"/>
      <c r="D34" s="68"/>
      <c r="E34" s="68"/>
      <c r="F34" s="68"/>
      <c r="G34" s="1"/>
      <c r="H34" s="1"/>
    </row>
    <row r="35" spans="1:8" ht="15" customHeight="1" x14ac:dyDescent="0.45">
      <c r="A35" s="65" t="s">
        <v>155</v>
      </c>
      <c r="B35" s="19"/>
      <c r="D35" s="3"/>
      <c r="E35" s="3"/>
      <c r="F35" s="1"/>
      <c r="G35" s="1"/>
      <c r="H35" s="1"/>
    </row>
    <row r="36" spans="1:8" ht="15" customHeight="1" x14ac:dyDescent="0.35">
      <c r="A36" s="51"/>
      <c r="B36" s="51"/>
      <c r="C36" s="3"/>
      <c r="D36" s="1"/>
      <c r="E36" s="60"/>
      <c r="F36" s="60" t="s">
        <v>62</v>
      </c>
      <c r="G36" s="1"/>
      <c r="H36" s="1"/>
    </row>
    <row r="37" spans="1:8" ht="15" customHeight="1" x14ac:dyDescent="0.35">
      <c r="A37" s="96" t="s">
        <v>60</v>
      </c>
      <c r="B37" s="97"/>
      <c r="C37" s="98"/>
      <c r="D37" s="34"/>
      <c r="E37" s="32" t="s">
        <v>63</v>
      </c>
      <c r="F37" s="32" t="s">
        <v>64</v>
      </c>
      <c r="G37" s="1"/>
      <c r="H37" s="1"/>
    </row>
    <row r="38" spans="1:8" ht="15" customHeight="1" x14ac:dyDescent="0.35">
      <c r="A38" s="99"/>
      <c r="B38" s="100"/>
      <c r="C38" s="101"/>
      <c r="D38" s="31" t="s">
        <v>149</v>
      </c>
      <c r="E38" s="69"/>
      <c r="F38" s="69"/>
      <c r="G38" s="33">
        <f>(IF(E38&gt;9,9,E38)+IF(F38&gt;9,9,F38))*3500</f>
        <v>0</v>
      </c>
      <c r="H38" s="1">
        <f>IF(E38&gt;0,1,0)+IF(F38&gt;0,1,0)</f>
        <v>0</v>
      </c>
    </row>
    <row r="39" spans="1:8" ht="15" customHeight="1" thickBot="1" x14ac:dyDescent="0.4">
      <c r="A39" s="99"/>
      <c r="B39" s="100"/>
      <c r="C39" s="101"/>
      <c r="D39" s="31" t="s">
        <v>149</v>
      </c>
      <c r="E39" s="69"/>
      <c r="F39" s="69"/>
      <c r="G39" s="33">
        <f>(IF(E39&gt;9,9,E39)+IF(F39&gt;9,9,F39))*3500</f>
        <v>0</v>
      </c>
      <c r="H39" s="1">
        <f>IF(E39&gt;0,1,0)+IF(F39&gt;0,1,0)</f>
        <v>0</v>
      </c>
    </row>
    <row r="40" spans="1:8" ht="15" customHeight="1" thickTop="1" thickBot="1" x14ac:dyDescent="0.4">
      <c r="A40" s="1"/>
      <c r="B40" s="1"/>
      <c r="C40" s="1"/>
      <c r="D40" s="1"/>
      <c r="E40" s="49">
        <f>SUM(E38:E39)</f>
        <v>0</v>
      </c>
      <c r="F40" s="49">
        <f>SUM(F38:F39)</f>
        <v>0</v>
      </c>
      <c r="G40" s="35">
        <f>SUM(G38:G39)</f>
        <v>0</v>
      </c>
      <c r="H40" s="1"/>
    </row>
    <row r="41" spans="1:8" ht="15.5" thickTop="1" thickBot="1" x14ac:dyDescent="0.4">
      <c r="A41" s="1"/>
      <c r="B41" s="1"/>
      <c r="C41" s="1"/>
      <c r="D41" s="1"/>
      <c r="E41" s="1"/>
      <c r="F41" s="1"/>
      <c r="G41" s="1"/>
    </row>
    <row r="42" spans="1:8" ht="19.5" thickTop="1" thickBot="1" x14ac:dyDescent="0.5">
      <c r="A42" s="65" t="s">
        <v>157</v>
      </c>
      <c r="B42" s="1"/>
      <c r="C42" s="1"/>
      <c r="D42" s="1"/>
      <c r="E42" s="1"/>
      <c r="F42" s="1"/>
      <c r="G42" s="125" t="s">
        <v>70</v>
      </c>
      <c r="H42" s="126"/>
    </row>
    <row r="43" spans="1:8" ht="16.5" thickTop="1" thickBot="1" x14ac:dyDescent="0.4">
      <c r="A43" s="127" t="s">
        <v>112</v>
      </c>
      <c r="B43" s="127"/>
      <c r="C43" s="127"/>
      <c r="D43" s="76">
        <f>D16+D33</f>
        <v>0</v>
      </c>
      <c r="E43" s="77">
        <v>38000</v>
      </c>
      <c r="F43" s="78">
        <f>D43*E43</f>
        <v>0</v>
      </c>
      <c r="G43" s="103">
        <f>F43+G25+G40</f>
        <v>0</v>
      </c>
      <c r="H43" s="104"/>
    </row>
    <row r="44" spans="1:8" x14ac:dyDescent="0.35">
      <c r="A44" s="128" t="s">
        <v>166</v>
      </c>
      <c r="B44" s="129"/>
      <c r="C44" s="129"/>
      <c r="D44" s="79">
        <v>0</v>
      </c>
      <c r="E44" s="80">
        <v>1600</v>
      </c>
      <c r="F44" s="81"/>
      <c r="G44" s="105">
        <f>D44*E44</f>
        <v>0</v>
      </c>
      <c r="H44" s="106"/>
    </row>
    <row r="45" spans="1:8" x14ac:dyDescent="0.35">
      <c r="A45" s="93" t="s">
        <v>167</v>
      </c>
      <c r="B45" s="94"/>
      <c r="C45" s="95"/>
      <c r="D45" s="82" t="s">
        <v>120</v>
      </c>
      <c r="E45" s="83">
        <f>IF(D45="Matériel Espaces Verts",200,IF(D45=I14,160,IF(D45="Electricité",170,IF(D45="Paysage",120,IF(D45="Chaudronnerie",200,IF(D45="Cuisine",180,IF(D45="Service",180,IF(D45="PSR",180,IF(D45="Serrurier Métallier",160,IF(D45="IMTB",180,IF(D45="CIP",176,IF(D45="Construction Bois",200,IF(D45="Automobile",200,IF(D45="Couture",160,"0"))))))))))))))</f>
        <v>200</v>
      </c>
      <c r="F45" s="84">
        <f t="shared" ref="F45:F50" si="4">IF(E10&lt;1,0,IF(E10&gt;0,9))</f>
        <v>0</v>
      </c>
      <c r="G45" s="91">
        <f>E45*F45</f>
        <v>0</v>
      </c>
      <c r="H45" s="92"/>
    </row>
    <row r="46" spans="1:8" x14ac:dyDescent="0.35">
      <c r="A46" s="93" t="s">
        <v>144</v>
      </c>
      <c r="B46" s="94"/>
      <c r="C46" s="95"/>
      <c r="D46" s="82" t="s">
        <v>114</v>
      </c>
      <c r="E46" s="83">
        <f>IF(D46="Matériel Espaces Verts",200,IF(D46=I14,160,IF(D46="Electricité",170,IF(D46="Paysage",120,IF(D46="Chaudronnerie",200,IF(D46="Cuisine",180,IF(D46="Service",180,IF(D46="PSR",180,IF(D46="Serrurier Métallier",160,IF(D46="IMTB",180,IF(D46="CIP",176,IF(D46="Construction Bois",200,IF(D46="Automobile",200,IF(D46="Couture",160,"0"))))))))))))))</f>
        <v>120</v>
      </c>
      <c r="F46" s="84">
        <f t="shared" si="4"/>
        <v>0</v>
      </c>
      <c r="G46" s="91">
        <f t="shared" ref="G46:G50" si="5">E46*F46</f>
        <v>0</v>
      </c>
      <c r="H46" s="92"/>
    </row>
    <row r="47" spans="1:8" x14ac:dyDescent="0.35">
      <c r="A47" s="93" t="s">
        <v>145</v>
      </c>
      <c r="B47" s="94"/>
      <c r="C47" s="95"/>
      <c r="D47" s="82" t="s">
        <v>123</v>
      </c>
      <c r="E47" s="83">
        <f>IF(D47="Matériel Espaces Verts",200,IF(D47=I14,160,IF(D47="Electricité",170,IF(D47="Paysage",120,IF(D47="Chaudronnerie",200,IF(D47="Cuisine",180,IF(D47="Service",180,IF(D47="PSR",180,IF(D47="Serrurier Métallier",160,IF(D47="IMTB",180,IF(D47="CIP",176,IF(D47="Construction Bois",200,IF(D47="Automobile",200,IF(D47="Couture",160,"0"))))))))))))))</f>
        <v>200</v>
      </c>
      <c r="F47" s="84">
        <f t="shared" si="4"/>
        <v>0</v>
      </c>
      <c r="G47" s="91">
        <f t="shared" si="5"/>
        <v>0</v>
      </c>
      <c r="H47" s="92"/>
    </row>
    <row r="48" spans="1:8" x14ac:dyDescent="0.35">
      <c r="A48" s="93" t="s">
        <v>146</v>
      </c>
      <c r="B48" s="94"/>
      <c r="C48" s="95"/>
      <c r="D48" s="82" t="s">
        <v>115</v>
      </c>
      <c r="E48" s="83">
        <f>IF(D48="Matériel Espaces Verts",200,IF(D48=I14,160,IF(D48="Electricité",170,IF(D48="Paysage",120,IF(D48="Chaudronnerie",200,IF(D48="Cuisine",180,IF(D48="Service",180,IF(D48="PSR",180,IF(D48="Serrurier Métallier",160,IF(D48="IMTB",180,IF(D48="CIP",176,IF(D48="Construction Bois",200,IF(D48="Automobile",200,IF(D48="Couture",160,"0"))))))))))))))</f>
        <v>180</v>
      </c>
      <c r="F48" s="84">
        <f t="shared" si="4"/>
        <v>0</v>
      </c>
      <c r="G48" s="91">
        <f t="shared" si="5"/>
        <v>0</v>
      </c>
      <c r="H48" s="92"/>
    </row>
    <row r="49" spans="1:8" x14ac:dyDescent="0.35">
      <c r="A49" s="93" t="s">
        <v>147</v>
      </c>
      <c r="B49" s="94"/>
      <c r="C49" s="95"/>
      <c r="D49" s="82" t="s">
        <v>116</v>
      </c>
      <c r="E49" s="83">
        <f>IF(D49="Matériel Espaces Verts",200,IF(D49=I14,160,IF(D49="Electricité",170,IF(D49="Paysage",120,IF(D49="Chaudronnerie",200,IF(D49="Cuisine",180,IF(D49="Service",180,IF(D49="PSR",180,IF(D49="Serrurier Métallier",160,IF(D49="IMTB",180,IF(D49="CIP",176,IF(D49="Construction Bois",200,IF(D49="Automobile",200,IF(D49="Couture",160,"0"))))))))))))))</f>
        <v>180</v>
      </c>
      <c r="F49" s="84">
        <f t="shared" si="4"/>
        <v>0</v>
      </c>
      <c r="G49" s="91">
        <f t="shared" si="5"/>
        <v>0</v>
      </c>
      <c r="H49" s="92"/>
    </row>
    <row r="50" spans="1:8" x14ac:dyDescent="0.35">
      <c r="A50" s="93" t="s">
        <v>148</v>
      </c>
      <c r="B50" s="94"/>
      <c r="C50" s="95"/>
      <c r="D50" s="82" t="s">
        <v>117</v>
      </c>
      <c r="E50" s="83">
        <f>IF(D50="Matériel Espaces Verts",200,IF(D50=I14,160,IF(D50="Electricité",170,IF(D50="Paysage",120,IF(D50="Chaudronnerie",200,IF(D50="Cuisine",180,IF(D50="Service",180,IF(D50="PSR",180,IF(D50="Serrurier Métallier",160,IF(D50="IMTB",180,IF(D50="CIP",176,IF(D50="Construction Bois",200,IF(D50="Automobile",200,IF(D50="Couture",160,"0"))))))))))))))</f>
        <v>180</v>
      </c>
      <c r="F50" s="84">
        <f t="shared" si="4"/>
        <v>0</v>
      </c>
      <c r="G50" s="91">
        <f t="shared" si="5"/>
        <v>0</v>
      </c>
      <c r="H50" s="92"/>
    </row>
    <row r="51" spans="1:8" x14ac:dyDescent="0.35">
      <c r="A51" s="93" t="s">
        <v>152</v>
      </c>
      <c r="B51" s="94"/>
      <c r="C51" s="95"/>
      <c r="D51" s="82" t="s">
        <v>113</v>
      </c>
      <c r="E51" s="83">
        <f>IF(D51="Matériel Espaces Verts",200,IF(D51=I14,160,IF(D51="Electricité",170,IF(D51="Paysage",120,IF(D51="Chaudronnerie",200,IF(D51="Cuisine",180,IF(D51="Service",180,IF(D51="PSR",180,IF(D51="Serrurier Métallier",160,IF(D51="IMTB",180,IF(D51="CIP",176,IF(D51="Construction Bois",200,IF(D51="Automobile",200,IF(D51="Couture",160,"0"))))))))))))))</f>
        <v>170</v>
      </c>
      <c r="F51" s="84">
        <f>IF(E29&lt;1,0,IF(E29&gt;0,9))</f>
        <v>0</v>
      </c>
      <c r="G51" s="91">
        <f t="shared" ref="G51" si="6">E51*F51</f>
        <v>0</v>
      </c>
      <c r="H51" s="92"/>
    </row>
    <row r="52" spans="1:8" x14ac:dyDescent="0.35">
      <c r="A52" s="93" t="s">
        <v>152</v>
      </c>
      <c r="B52" s="94"/>
      <c r="C52" s="95"/>
      <c r="D52" s="82" t="s">
        <v>113</v>
      </c>
      <c r="E52" s="83">
        <f>IF(D52="Matériel Espaces Verts",200,IF(D52=I14,160,IF(D52="Electricité",170,IF(D52="Paysage",120,IF(D52="Chaudronnerie",200,IF(D52="Cuisine",180,IF(D52="Service",180,IF(D52="PSR",180,IF(D52="Serrurier Métallier",160,IF(D52="IMTB",180,IF(D52="CIP",176,IF(D52="Construction Bois",200,IF(D52="Automobile",200,IF(D52="Couture",160,"0"))))))))))))))</f>
        <v>170</v>
      </c>
      <c r="F52" s="84">
        <f>IF(E30&lt;1,0,IF(E30&gt;0,9))</f>
        <v>0</v>
      </c>
      <c r="G52" s="91">
        <f t="shared" ref="G52:G54" si="7">E52*F52</f>
        <v>0</v>
      </c>
      <c r="H52" s="92"/>
    </row>
    <row r="53" spans="1:8" x14ac:dyDescent="0.35">
      <c r="A53" s="93" t="s">
        <v>152</v>
      </c>
      <c r="B53" s="94"/>
      <c r="C53" s="95"/>
      <c r="D53" s="82" t="s">
        <v>113</v>
      </c>
      <c r="E53" s="83">
        <f>IF(D53="Matériel Espaces Verts",200,IF(D53=I14,160,IF(D53="Electricité",170,IF(D53="Paysage",120,IF(D53="Chaudronnerie",200,IF(D53="Cuisine",180,IF(D53="Service",180,IF(D53="PSR",180,IF(D53="Serrurier Métallier",160,IF(D53="IMTB",180,IF(D53="CIP",176,IF(D53="Construction Bois",200,IF(D53="Automobile",200,IF(D53="Couture",160,"0"))))))))))))))</f>
        <v>170</v>
      </c>
      <c r="F53" s="84">
        <f>IF(E31&lt;1,0,IF(E31&gt;0,9))</f>
        <v>0</v>
      </c>
      <c r="G53" s="91">
        <f t="shared" si="7"/>
        <v>0</v>
      </c>
      <c r="H53" s="92"/>
    </row>
    <row r="54" spans="1:8" ht="15" thickBot="1" x14ac:dyDescent="0.4">
      <c r="A54" s="107" t="s">
        <v>152</v>
      </c>
      <c r="B54" s="108"/>
      <c r="C54" s="109"/>
      <c r="D54" s="85" t="s">
        <v>113</v>
      </c>
      <c r="E54" s="86">
        <f>IF(D54="Matériel Espaces Verts",200,IF(D54=I14,160,IF(D54="Electricité",170,IF(D54="Paysage",120,IF(D54="Chaudronnerie",200,IF(D54="Cuisine",180,IF(D54="Service",180,IF(D54="PSR",180,IF(D54="Serrurier Métallier",160,IF(D54="IMTB",180,IF(D54="CIP",176,IF(D54="Construction Bois",200,IF(D54="Automobile",200,IF(D54="Couture",160,"0"))))))))))))))</f>
        <v>170</v>
      </c>
      <c r="F54" s="87">
        <f>IF(E32&lt;1,0,IF(E32&gt;0,9))</f>
        <v>0</v>
      </c>
      <c r="G54" s="110">
        <f t="shared" si="7"/>
        <v>0</v>
      </c>
      <c r="H54" s="111"/>
    </row>
    <row r="55" spans="1:8" ht="16" thickBot="1" x14ac:dyDescent="0.4">
      <c r="A55" s="4"/>
      <c r="B55" s="4"/>
      <c r="C55" s="4"/>
      <c r="D55" s="4"/>
      <c r="E55" s="112" t="s">
        <v>143</v>
      </c>
      <c r="F55" s="113"/>
      <c r="G55" s="114">
        <f>G44+G45+G46+G47+G48+G49+G50+G51+G54</f>
        <v>0</v>
      </c>
      <c r="H55" s="115"/>
    </row>
    <row r="56" spans="1:8" ht="16" thickBot="1" x14ac:dyDescent="0.4">
      <c r="A56" s="4"/>
      <c r="B56" s="4"/>
      <c r="C56" s="4"/>
      <c r="D56" s="4"/>
      <c r="E56" s="120" t="s">
        <v>156</v>
      </c>
      <c r="F56" s="121"/>
      <c r="G56" s="118">
        <f>G55+G43</f>
        <v>0</v>
      </c>
      <c r="H56" s="119"/>
    </row>
    <row r="57" spans="1:8" ht="15" thickTop="1" x14ac:dyDescent="0.35">
      <c r="A57" s="1"/>
      <c r="B57" s="1"/>
      <c r="C57" s="1"/>
      <c r="D57" s="1"/>
    </row>
    <row r="58" spans="1:8" x14ac:dyDescent="0.35">
      <c r="A58" s="1"/>
      <c r="B58" s="1"/>
      <c r="C58" s="1"/>
      <c r="D58" s="1"/>
      <c r="E58" s="1"/>
      <c r="F58" s="1"/>
      <c r="G58" s="1"/>
    </row>
  </sheetData>
  <mergeCells count="54">
    <mergeCell ref="A47:C47"/>
    <mergeCell ref="A43:C43"/>
    <mergeCell ref="A44:C44"/>
    <mergeCell ref="A15:C15"/>
    <mergeCell ref="A45:C45"/>
    <mergeCell ref="G42:H42"/>
    <mergeCell ref="A11:C11"/>
    <mergeCell ref="A12:C12"/>
    <mergeCell ref="A39:C39"/>
    <mergeCell ref="E27:F27"/>
    <mergeCell ref="C5:D5"/>
    <mergeCell ref="A13:C13"/>
    <mergeCell ref="A14:C14"/>
    <mergeCell ref="G56:H56"/>
    <mergeCell ref="E56:F56"/>
    <mergeCell ref="A9:C9"/>
    <mergeCell ref="A10:C10"/>
    <mergeCell ref="A17:C17"/>
    <mergeCell ref="A19:C19"/>
    <mergeCell ref="A20:C20"/>
    <mergeCell ref="A21:C21"/>
    <mergeCell ref="A22:C22"/>
    <mergeCell ref="A23:C23"/>
    <mergeCell ref="A24:C24"/>
    <mergeCell ref="A37:C37"/>
    <mergeCell ref="A38:C38"/>
    <mergeCell ref="G50:H50"/>
    <mergeCell ref="G51:H51"/>
    <mergeCell ref="A52:C52"/>
    <mergeCell ref="A53:C53"/>
    <mergeCell ref="G52:H52"/>
    <mergeCell ref="G53:H53"/>
    <mergeCell ref="A50:C50"/>
    <mergeCell ref="A54:C54"/>
    <mergeCell ref="G54:H54"/>
    <mergeCell ref="E55:F55"/>
    <mergeCell ref="G55:H55"/>
    <mergeCell ref="A51:C51"/>
    <mergeCell ref="E8:F8"/>
    <mergeCell ref="G46:H46"/>
    <mergeCell ref="A48:C48"/>
    <mergeCell ref="A46:C46"/>
    <mergeCell ref="A49:C49"/>
    <mergeCell ref="A28:C28"/>
    <mergeCell ref="A29:C29"/>
    <mergeCell ref="A30:C30"/>
    <mergeCell ref="A31:C31"/>
    <mergeCell ref="A32:C32"/>
    <mergeCell ref="G47:H47"/>
    <mergeCell ref="G48:H48"/>
    <mergeCell ref="G49:H49"/>
    <mergeCell ref="G43:H43"/>
    <mergeCell ref="G44:H44"/>
    <mergeCell ref="G45:H45"/>
  </mergeCells>
  <dataValidations count="2">
    <dataValidation type="list" allowBlank="1" showInputMessage="1" showErrorMessage="1" sqref="E45:E54" xr:uid="{00000000-0002-0000-0100-000000000000}">
      <formula1>$J$2:$J$12</formula1>
    </dataValidation>
    <dataValidation type="list" allowBlank="1" showInputMessage="1" showErrorMessage="1" sqref="D45:D54" xr:uid="{00000000-0002-0000-0100-000001000000}">
      <formula1>$I$2:$I$15</formula1>
    </dataValidation>
  </dataValidations>
  <pageMargins left="0.7" right="0.7" top="0.75" bottom="0.75" header="0.3" footer="0.3"/>
  <pageSetup paperSize="9" scale="86" orientation="portrait" r:id="rId1"/>
  <rowBreaks count="1" manualBreakCount="1">
    <brk id="56" max="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81"/>
  <sheetViews>
    <sheetView view="pageBreakPreview" topLeftCell="A49" zoomScaleSheetLayoutView="100" workbookViewId="0">
      <selection activeCell="A76" sqref="A76:F81"/>
    </sheetView>
  </sheetViews>
  <sheetFormatPr baseColWidth="10" defaultColWidth="11.453125" defaultRowHeight="14.5" x14ac:dyDescent="0.35"/>
  <cols>
    <col min="4" max="4" width="17.81640625" customWidth="1"/>
  </cols>
  <sheetData>
    <row r="1" spans="1:14" ht="15" thickBot="1" x14ac:dyDescent="0.4">
      <c r="A1" s="1"/>
      <c r="B1" s="1"/>
      <c r="C1" s="1"/>
      <c r="D1" s="1"/>
      <c r="E1" s="1"/>
      <c r="F1" s="1"/>
      <c r="G1" s="1"/>
      <c r="H1" s="149" t="s">
        <v>84</v>
      </c>
      <c r="I1" s="151"/>
      <c r="J1" s="151"/>
      <c r="K1" s="151"/>
      <c r="L1" s="151"/>
      <c r="M1" s="150"/>
      <c r="N1" s="1"/>
    </row>
    <row r="2" spans="1:14" x14ac:dyDescent="0.35">
      <c r="A2" s="1"/>
      <c r="B2" s="1"/>
      <c r="C2" s="1"/>
      <c r="D2" s="1"/>
      <c r="E2" s="1"/>
      <c r="F2" s="1"/>
      <c r="G2" s="1"/>
      <c r="H2" s="152"/>
      <c r="I2" s="153"/>
      <c r="J2" s="153"/>
      <c r="K2" s="153"/>
      <c r="L2" s="153"/>
      <c r="M2" s="154"/>
      <c r="N2" s="1"/>
    </row>
    <row r="3" spans="1:14" ht="23.5" x14ac:dyDescent="0.55000000000000004">
      <c r="A3" s="1"/>
      <c r="B3" s="1"/>
      <c r="C3" s="2" t="s">
        <v>75</v>
      </c>
      <c r="D3" s="1"/>
      <c r="E3" s="1"/>
      <c r="F3" s="1"/>
      <c r="G3" s="1"/>
      <c r="H3" s="155"/>
      <c r="I3" s="156"/>
      <c r="J3" s="156"/>
      <c r="K3" s="156"/>
      <c r="L3" s="156"/>
      <c r="M3" s="157"/>
      <c r="N3" s="1"/>
    </row>
    <row r="4" spans="1:14" x14ac:dyDescent="0.35">
      <c r="A4" s="1"/>
      <c r="B4" s="1"/>
      <c r="C4" s="1"/>
      <c r="D4" s="1"/>
      <c r="E4" s="1"/>
      <c r="F4" s="1"/>
      <c r="G4" s="1"/>
      <c r="H4" s="155"/>
      <c r="I4" s="156"/>
      <c r="J4" s="156"/>
      <c r="K4" s="156"/>
      <c r="L4" s="156"/>
      <c r="M4" s="157"/>
      <c r="N4" s="1"/>
    </row>
    <row r="5" spans="1:14" x14ac:dyDescent="0.35">
      <c r="A5" s="1"/>
      <c r="B5" s="1"/>
      <c r="C5" s="1"/>
      <c r="D5" s="1"/>
      <c r="E5" s="1"/>
      <c r="F5" s="1"/>
      <c r="G5" s="1"/>
      <c r="H5" s="155"/>
      <c r="I5" s="156"/>
      <c r="J5" s="156"/>
      <c r="K5" s="156"/>
      <c r="L5" s="156"/>
      <c r="M5" s="157"/>
      <c r="N5" s="1"/>
    </row>
    <row r="6" spans="1:14" x14ac:dyDescent="0.35">
      <c r="A6" s="1"/>
      <c r="B6" s="1"/>
      <c r="C6" s="1"/>
      <c r="D6" s="1"/>
      <c r="E6" s="1"/>
      <c r="F6" s="1"/>
      <c r="G6" s="1"/>
      <c r="H6" s="155"/>
      <c r="I6" s="156"/>
      <c r="J6" s="156"/>
      <c r="K6" s="156"/>
      <c r="L6" s="156"/>
      <c r="M6" s="157"/>
      <c r="N6" s="1"/>
    </row>
    <row r="7" spans="1:14" ht="15" thickBot="1" x14ac:dyDescent="0.4">
      <c r="A7" s="1"/>
      <c r="C7" s="1"/>
      <c r="E7" s="1"/>
      <c r="G7" s="1"/>
      <c r="H7" s="158"/>
      <c r="I7" s="159"/>
      <c r="J7" s="159"/>
      <c r="K7" s="159"/>
      <c r="L7" s="159"/>
      <c r="M7" s="160"/>
      <c r="N7" s="1"/>
    </row>
    <row r="8" spans="1:14" ht="15" thickBot="1" x14ac:dyDescent="0.4">
      <c r="A8" s="116" t="s">
        <v>0</v>
      </c>
      <c r="B8" s="117"/>
      <c r="C8" s="132"/>
      <c r="D8" s="136"/>
      <c r="E8" s="133"/>
      <c r="F8" s="1"/>
      <c r="G8" s="1"/>
      <c r="H8" s="1"/>
      <c r="I8" s="1"/>
      <c r="J8" s="1"/>
      <c r="K8" s="1"/>
      <c r="L8" s="1"/>
      <c r="M8" s="1"/>
      <c r="N8" s="1"/>
    </row>
    <row r="9" spans="1:14" ht="15" thickBot="1" x14ac:dyDescent="0.4">
      <c r="B9" s="19"/>
      <c r="D9" s="1"/>
      <c r="E9" s="1"/>
      <c r="F9" s="1"/>
      <c r="G9" s="1"/>
      <c r="H9" s="149" t="s">
        <v>85</v>
      </c>
      <c r="I9" s="151"/>
      <c r="J9" s="151"/>
      <c r="K9" s="151"/>
      <c r="L9" s="151"/>
      <c r="M9" s="150"/>
      <c r="N9" s="1"/>
    </row>
    <row r="10" spans="1:14" ht="15" thickBot="1" x14ac:dyDescent="0.4">
      <c r="A10" s="1"/>
      <c r="B10" s="19"/>
      <c r="C10" s="3" t="s">
        <v>55</v>
      </c>
      <c r="D10" s="1"/>
      <c r="E10" s="10"/>
      <c r="F10" s="1"/>
      <c r="G10" s="1"/>
      <c r="H10" s="152"/>
      <c r="I10" s="153"/>
      <c r="J10" s="153"/>
      <c r="K10" s="153"/>
      <c r="L10" s="153"/>
      <c r="M10" s="154"/>
      <c r="N10" s="1"/>
    </row>
    <row r="11" spans="1:14" ht="15" thickBot="1" x14ac:dyDescent="0.4">
      <c r="A11" s="1"/>
      <c r="B11" s="1"/>
      <c r="C11" s="1"/>
      <c r="D11" s="1"/>
      <c r="E11" s="1"/>
      <c r="F11" s="1"/>
      <c r="G11" s="1"/>
      <c r="H11" s="155"/>
      <c r="I11" s="156"/>
      <c r="J11" s="156"/>
      <c r="K11" s="156"/>
      <c r="L11" s="156"/>
      <c r="M11" s="157"/>
      <c r="N11" s="1"/>
    </row>
    <row r="12" spans="1:14" ht="15" customHeight="1" thickBot="1" x14ac:dyDescent="0.4">
      <c r="A12" s="116" t="s">
        <v>76</v>
      </c>
      <c r="B12" s="117"/>
      <c r="C12" s="132"/>
      <c r="D12" s="136"/>
      <c r="E12" s="133"/>
      <c r="F12" s="38"/>
      <c r="G12" s="38"/>
      <c r="H12" s="155"/>
      <c r="I12" s="156"/>
      <c r="J12" s="156"/>
      <c r="K12" s="156"/>
      <c r="L12" s="156"/>
      <c r="M12" s="157"/>
      <c r="N12" s="1"/>
    </row>
    <row r="13" spans="1:14" ht="15" customHeight="1" thickBot="1" x14ac:dyDescent="0.4">
      <c r="A13" s="38"/>
      <c r="B13" s="38"/>
      <c r="C13" s="39"/>
      <c r="D13" s="39"/>
      <c r="E13" s="39"/>
      <c r="F13" s="38"/>
      <c r="G13" s="38"/>
      <c r="H13" s="155"/>
      <c r="I13" s="156"/>
      <c r="J13" s="156"/>
      <c r="K13" s="156"/>
      <c r="L13" s="156"/>
      <c r="M13" s="157"/>
      <c r="N13" s="1"/>
    </row>
    <row r="14" spans="1:14" ht="15" customHeight="1" thickBot="1" x14ac:dyDescent="0.4">
      <c r="A14" s="149" t="s">
        <v>77</v>
      </c>
      <c r="B14" s="151"/>
      <c r="C14" s="151"/>
      <c r="D14" s="151"/>
      <c r="E14" s="151"/>
      <c r="F14" s="150"/>
      <c r="G14" s="38"/>
      <c r="H14" s="155"/>
      <c r="I14" s="156"/>
      <c r="J14" s="156"/>
      <c r="K14" s="156"/>
      <c r="L14" s="156"/>
      <c r="M14" s="157"/>
      <c r="N14" s="1"/>
    </row>
    <row r="15" spans="1:14" ht="15" customHeight="1" thickBot="1" x14ac:dyDescent="0.4">
      <c r="A15" s="152"/>
      <c r="B15" s="153"/>
      <c r="C15" s="153"/>
      <c r="D15" s="153"/>
      <c r="E15" s="153"/>
      <c r="F15" s="154"/>
      <c r="G15" s="38"/>
      <c r="H15" s="158"/>
      <c r="I15" s="159"/>
      <c r="J15" s="159"/>
      <c r="K15" s="159"/>
      <c r="L15" s="159"/>
      <c r="M15" s="160"/>
      <c r="N15" s="1"/>
    </row>
    <row r="16" spans="1:14" ht="15" customHeight="1" x14ac:dyDescent="0.35">
      <c r="A16" s="155"/>
      <c r="B16" s="156"/>
      <c r="C16" s="156"/>
      <c r="D16" s="156"/>
      <c r="E16" s="156"/>
      <c r="F16" s="157"/>
      <c r="G16" s="38"/>
      <c r="H16" s="1"/>
      <c r="I16" s="1"/>
      <c r="J16" s="1"/>
      <c r="K16" s="1"/>
      <c r="L16" s="1"/>
      <c r="M16" s="1"/>
      <c r="N16" s="1"/>
    </row>
    <row r="17" spans="1:14" ht="15" customHeight="1" thickBot="1" x14ac:dyDescent="0.4">
      <c r="A17" s="155"/>
      <c r="B17" s="156"/>
      <c r="C17" s="156"/>
      <c r="D17" s="156"/>
      <c r="E17" s="156"/>
      <c r="F17" s="157"/>
      <c r="G17" s="38"/>
      <c r="H17" s="1"/>
      <c r="I17" s="1"/>
      <c r="J17" s="1"/>
      <c r="K17" s="1"/>
      <c r="L17" s="1"/>
      <c r="M17" s="1"/>
      <c r="N17" s="1"/>
    </row>
    <row r="18" spans="1:14" ht="15" customHeight="1" thickBot="1" x14ac:dyDescent="0.4">
      <c r="A18" s="155"/>
      <c r="B18" s="156"/>
      <c r="C18" s="156"/>
      <c r="D18" s="156"/>
      <c r="E18" s="156"/>
      <c r="F18" s="157"/>
      <c r="G18" s="38"/>
      <c r="H18" s="149" t="s">
        <v>86</v>
      </c>
      <c r="I18" s="151"/>
      <c r="J18" s="151"/>
      <c r="K18" s="151"/>
      <c r="L18" s="151"/>
      <c r="M18" s="150"/>
      <c r="N18" s="1"/>
    </row>
    <row r="19" spans="1:14" ht="15" customHeight="1" x14ac:dyDescent="0.35">
      <c r="A19" s="155"/>
      <c r="B19" s="156"/>
      <c r="C19" s="156"/>
      <c r="D19" s="156"/>
      <c r="E19" s="156"/>
      <c r="F19" s="157"/>
      <c r="G19" s="38"/>
      <c r="H19" s="152"/>
      <c r="I19" s="170"/>
      <c r="J19" s="170"/>
      <c r="K19" s="170"/>
      <c r="L19" s="170"/>
      <c r="M19" s="171"/>
      <c r="N19" s="1"/>
    </row>
    <row r="20" spans="1:14" ht="15" customHeight="1" x14ac:dyDescent="0.35">
      <c r="A20" s="155"/>
      <c r="B20" s="156"/>
      <c r="C20" s="156"/>
      <c r="D20" s="156"/>
      <c r="E20" s="156"/>
      <c r="F20" s="157"/>
      <c r="G20" s="38"/>
      <c r="H20" s="172"/>
      <c r="I20" s="173"/>
      <c r="J20" s="173"/>
      <c r="K20" s="173"/>
      <c r="L20" s="173"/>
      <c r="M20" s="174"/>
      <c r="N20" s="1"/>
    </row>
    <row r="21" spans="1:14" ht="15" customHeight="1" x14ac:dyDescent="0.35">
      <c r="A21" s="155"/>
      <c r="B21" s="156"/>
      <c r="C21" s="156"/>
      <c r="D21" s="156"/>
      <c r="E21" s="156"/>
      <c r="F21" s="157"/>
      <c r="G21" s="38"/>
      <c r="H21" s="172"/>
      <c r="I21" s="173"/>
      <c r="J21" s="173"/>
      <c r="K21" s="173"/>
      <c r="L21" s="173"/>
      <c r="M21" s="174"/>
      <c r="N21" s="1"/>
    </row>
    <row r="22" spans="1:14" ht="15" customHeight="1" x14ac:dyDescent="0.35">
      <c r="A22" s="155"/>
      <c r="B22" s="156"/>
      <c r="C22" s="156"/>
      <c r="D22" s="156"/>
      <c r="E22" s="156"/>
      <c r="F22" s="157"/>
      <c r="G22" s="38"/>
      <c r="H22" s="172"/>
      <c r="I22" s="173"/>
      <c r="J22" s="173"/>
      <c r="K22" s="173"/>
      <c r="L22" s="173"/>
      <c r="M22" s="174"/>
      <c r="N22" s="1"/>
    </row>
    <row r="23" spans="1:14" ht="15" customHeight="1" x14ac:dyDescent="0.35">
      <c r="A23" s="155"/>
      <c r="B23" s="156"/>
      <c r="C23" s="156"/>
      <c r="D23" s="156"/>
      <c r="E23" s="156"/>
      <c r="F23" s="157"/>
      <c r="G23" s="38"/>
      <c r="H23" s="172"/>
      <c r="I23" s="173"/>
      <c r="J23" s="173"/>
      <c r="K23" s="173"/>
      <c r="L23" s="173"/>
      <c r="M23" s="174"/>
      <c r="N23" s="1"/>
    </row>
    <row r="24" spans="1:14" ht="15" customHeight="1" thickBot="1" x14ac:dyDescent="0.4">
      <c r="A24" s="155"/>
      <c r="B24" s="156"/>
      <c r="C24" s="156"/>
      <c r="D24" s="156"/>
      <c r="E24" s="156"/>
      <c r="F24" s="157"/>
      <c r="G24" s="38"/>
      <c r="H24" s="175"/>
      <c r="I24" s="176"/>
      <c r="J24" s="176"/>
      <c r="K24" s="176"/>
      <c r="L24" s="176"/>
      <c r="M24" s="177"/>
      <c r="N24" s="1"/>
    </row>
    <row r="25" spans="1:14" ht="15" customHeight="1" x14ac:dyDescent="0.35">
      <c r="A25" s="155"/>
      <c r="B25" s="156"/>
      <c r="C25" s="156"/>
      <c r="D25" s="156"/>
      <c r="E25" s="156"/>
      <c r="F25" s="157"/>
      <c r="G25" s="38"/>
      <c r="H25" s="1"/>
      <c r="I25" s="1"/>
      <c r="J25" s="1"/>
      <c r="K25" s="1"/>
      <c r="L25" s="1"/>
      <c r="M25" s="1"/>
      <c r="N25" s="1"/>
    </row>
    <row r="26" spans="1:14" ht="15" customHeight="1" thickBot="1" x14ac:dyDescent="0.4">
      <c r="A26" s="158"/>
      <c r="B26" s="159"/>
      <c r="C26" s="159"/>
      <c r="D26" s="159"/>
      <c r="E26" s="159"/>
      <c r="F26" s="160"/>
      <c r="G26" s="38"/>
      <c r="H26" s="1"/>
      <c r="I26" s="1"/>
      <c r="J26" s="1"/>
      <c r="K26" s="1"/>
      <c r="L26" s="1"/>
      <c r="M26" s="1"/>
      <c r="N26" s="1"/>
    </row>
    <row r="27" spans="1:14" ht="15" customHeight="1" thickBot="1" x14ac:dyDescent="0.4">
      <c r="A27" s="38"/>
      <c r="B27" s="38"/>
      <c r="C27" s="38"/>
      <c r="D27" s="38"/>
      <c r="E27" s="38"/>
      <c r="F27" s="38"/>
      <c r="G27" s="38"/>
      <c r="H27" s="1"/>
      <c r="I27" s="1"/>
      <c r="J27" s="1"/>
      <c r="K27" s="1"/>
      <c r="L27" s="1"/>
      <c r="M27" s="1"/>
      <c r="N27" s="1"/>
    </row>
    <row r="28" spans="1:14" ht="15" customHeight="1" thickBot="1" x14ac:dyDescent="0.4">
      <c r="A28" s="149" t="s">
        <v>78</v>
      </c>
      <c r="B28" s="151"/>
      <c r="C28" s="151"/>
      <c r="D28" s="151"/>
      <c r="E28" s="151"/>
      <c r="F28" s="150"/>
      <c r="G28" s="38"/>
      <c r="H28" s="1"/>
      <c r="I28" s="1"/>
      <c r="J28" s="1"/>
      <c r="K28" s="1"/>
      <c r="L28" s="1"/>
      <c r="M28" s="1"/>
      <c r="N28" s="1"/>
    </row>
    <row r="29" spans="1:14" ht="15" customHeight="1" x14ac:dyDescent="0.35">
      <c r="A29" s="152"/>
      <c r="B29" s="153"/>
      <c r="C29" s="153"/>
      <c r="D29" s="153"/>
      <c r="E29" s="153"/>
      <c r="F29" s="154"/>
      <c r="G29" s="38"/>
      <c r="H29" s="1"/>
      <c r="I29" s="1"/>
      <c r="J29" s="1"/>
      <c r="K29" s="1"/>
      <c r="L29" s="1"/>
      <c r="M29" s="1"/>
      <c r="N29" s="1"/>
    </row>
    <row r="30" spans="1:14" ht="15" customHeight="1" x14ac:dyDescent="0.35">
      <c r="A30" s="155"/>
      <c r="B30" s="156"/>
      <c r="C30" s="156"/>
      <c r="D30" s="156"/>
      <c r="E30" s="156"/>
      <c r="F30" s="157"/>
      <c r="G30" s="38"/>
      <c r="H30" s="1"/>
      <c r="I30" s="1"/>
      <c r="J30" s="1"/>
      <c r="K30" s="1"/>
      <c r="L30" s="1"/>
      <c r="M30" s="1"/>
      <c r="N30" s="1"/>
    </row>
    <row r="31" spans="1:14" ht="15" customHeight="1" x14ac:dyDescent="0.35">
      <c r="A31" s="155"/>
      <c r="B31" s="156"/>
      <c r="C31" s="156"/>
      <c r="D31" s="156"/>
      <c r="E31" s="156"/>
      <c r="F31" s="157"/>
      <c r="G31" s="38"/>
      <c r="H31" s="1"/>
      <c r="I31" s="1"/>
      <c r="J31" s="1"/>
      <c r="K31" s="1"/>
      <c r="L31" s="1"/>
      <c r="M31" s="1"/>
      <c r="N31" s="1"/>
    </row>
    <row r="32" spans="1:14" ht="15" customHeight="1" x14ac:dyDescent="0.35">
      <c r="A32" s="155"/>
      <c r="B32" s="156"/>
      <c r="C32" s="156"/>
      <c r="D32" s="156"/>
      <c r="E32" s="156"/>
      <c r="F32" s="157"/>
      <c r="G32" s="38"/>
      <c r="H32" s="1"/>
      <c r="I32" s="1"/>
      <c r="J32" s="1"/>
      <c r="K32" s="1"/>
      <c r="L32" s="1"/>
      <c r="M32" s="1"/>
      <c r="N32" s="1"/>
    </row>
    <row r="33" spans="1:14" ht="15" customHeight="1" x14ac:dyDescent="0.35">
      <c r="A33" s="155"/>
      <c r="B33" s="156"/>
      <c r="C33" s="156"/>
      <c r="D33" s="156"/>
      <c r="E33" s="156"/>
      <c r="F33" s="157"/>
      <c r="G33" s="38"/>
      <c r="H33" s="1"/>
      <c r="I33" s="1"/>
      <c r="J33" s="1"/>
      <c r="K33" s="1"/>
      <c r="L33" s="1"/>
      <c r="M33" s="1"/>
      <c r="N33" s="1"/>
    </row>
    <row r="34" spans="1:14" ht="15" customHeight="1" x14ac:dyDescent="0.35">
      <c r="A34" s="155"/>
      <c r="B34" s="156"/>
      <c r="C34" s="156"/>
      <c r="D34" s="156"/>
      <c r="E34" s="156"/>
      <c r="F34" s="157"/>
      <c r="G34" s="38"/>
      <c r="H34" s="1"/>
      <c r="I34" s="1"/>
      <c r="J34" s="1"/>
      <c r="K34" s="1"/>
      <c r="L34" s="1"/>
      <c r="M34" s="1"/>
      <c r="N34" s="1"/>
    </row>
    <row r="35" spans="1:14" ht="15" customHeight="1" x14ac:dyDescent="0.35">
      <c r="A35" s="155"/>
      <c r="B35" s="156"/>
      <c r="C35" s="156"/>
      <c r="D35" s="156"/>
      <c r="E35" s="156"/>
      <c r="F35" s="157"/>
      <c r="G35" s="38"/>
      <c r="H35" s="1"/>
      <c r="I35" s="1"/>
      <c r="J35" s="1"/>
      <c r="K35" s="1"/>
      <c r="L35" s="1"/>
      <c r="M35" s="1"/>
      <c r="N35" s="1"/>
    </row>
    <row r="36" spans="1:14" ht="15" customHeight="1" x14ac:dyDescent="0.35">
      <c r="A36" s="155"/>
      <c r="B36" s="156"/>
      <c r="C36" s="156"/>
      <c r="D36" s="156"/>
      <c r="E36" s="156"/>
      <c r="F36" s="157"/>
      <c r="G36" s="38"/>
      <c r="H36" s="1"/>
      <c r="I36" s="1"/>
      <c r="J36" s="1"/>
      <c r="K36" s="1"/>
      <c r="L36" s="1"/>
      <c r="M36" s="1"/>
      <c r="N36" s="1"/>
    </row>
    <row r="37" spans="1:14" ht="15" customHeight="1" x14ac:dyDescent="0.35">
      <c r="A37" s="155"/>
      <c r="B37" s="156"/>
      <c r="C37" s="156"/>
      <c r="D37" s="156"/>
      <c r="E37" s="156"/>
      <c r="F37" s="157"/>
      <c r="G37" s="38"/>
      <c r="H37" s="1"/>
      <c r="I37" s="1"/>
      <c r="J37" s="1"/>
      <c r="K37" s="1"/>
      <c r="L37" s="1"/>
      <c r="M37" s="1"/>
      <c r="N37" s="1"/>
    </row>
    <row r="38" spans="1:14" ht="15" customHeight="1" x14ac:dyDescent="0.35">
      <c r="A38" s="155"/>
      <c r="B38" s="156"/>
      <c r="C38" s="156"/>
      <c r="D38" s="156"/>
      <c r="E38" s="156"/>
      <c r="F38" s="157"/>
      <c r="G38" s="38"/>
      <c r="H38" s="1"/>
      <c r="I38" s="1"/>
      <c r="J38" s="1"/>
      <c r="K38" s="1"/>
      <c r="L38" s="1"/>
      <c r="M38" s="1"/>
      <c r="N38" s="1"/>
    </row>
    <row r="39" spans="1:14" ht="15" customHeight="1" x14ac:dyDescent="0.35">
      <c r="A39" s="155"/>
      <c r="B39" s="156"/>
      <c r="C39" s="156"/>
      <c r="D39" s="156"/>
      <c r="E39" s="156"/>
      <c r="F39" s="157"/>
      <c r="G39" s="38"/>
      <c r="H39" s="1"/>
      <c r="I39" s="1"/>
      <c r="J39" s="1"/>
      <c r="K39" s="1"/>
      <c r="L39" s="1"/>
      <c r="M39" s="1"/>
      <c r="N39" s="1"/>
    </row>
    <row r="40" spans="1:14" ht="15" customHeight="1" thickBot="1" x14ac:dyDescent="0.4">
      <c r="A40" s="158"/>
      <c r="B40" s="159"/>
      <c r="C40" s="159"/>
      <c r="D40" s="159"/>
      <c r="E40" s="159"/>
      <c r="F40" s="160"/>
      <c r="G40" s="38"/>
      <c r="H40" s="1"/>
      <c r="I40" s="1"/>
      <c r="J40" s="1"/>
      <c r="K40" s="1"/>
      <c r="L40" s="1"/>
      <c r="M40" s="1"/>
      <c r="N40" s="1"/>
    </row>
    <row r="41" spans="1:14" ht="15" customHeight="1" x14ac:dyDescent="0.35">
      <c r="A41" s="30"/>
      <c r="B41" s="30"/>
      <c r="C41" s="30"/>
      <c r="D41" s="30"/>
      <c r="E41" s="30"/>
      <c r="F41" s="30"/>
      <c r="G41" s="38"/>
      <c r="H41" s="1"/>
      <c r="I41" s="1"/>
      <c r="J41" s="1"/>
      <c r="K41" s="1"/>
      <c r="L41" s="1"/>
      <c r="M41" s="1"/>
      <c r="N41" s="1"/>
    </row>
    <row r="42" spans="1:14" ht="15" customHeight="1" x14ac:dyDescent="0.35">
      <c r="A42" s="30"/>
      <c r="B42" s="30"/>
      <c r="C42" s="30"/>
      <c r="D42" s="30"/>
      <c r="E42" s="30"/>
      <c r="F42" s="30"/>
      <c r="G42" s="38"/>
      <c r="H42" s="1"/>
      <c r="I42" s="1"/>
      <c r="J42" s="1"/>
      <c r="K42" s="1"/>
      <c r="L42" s="1"/>
      <c r="M42" s="1"/>
      <c r="N42" s="1"/>
    </row>
    <row r="43" spans="1:14" ht="15" customHeight="1" x14ac:dyDescent="0.35">
      <c r="A43" s="30"/>
      <c r="B43" s="30"/>
      <c r="C43" s="30"/>
      <c r="D43" s="30"/>
      <c r="E43" s="30"/>
      <c r="F43" s="30"/>
      <c r="G43" s="38"/>
      <c r="H43" s="1"/>
      <c r="I43" s="1"/>
      <c r="J43" s="1"/>
      <c r="K43" s="1"/>
      <c r="L43" s="1"/>
      <c r="M43" s="1"/>
      <c r="N43" s="1"/>
    </row>
    <row r="44" spans="1:14" ht="15" customHeight="1" x14ac:dyDescent="0.35">
      <c r="A44" s="30"/>
      <c r="B44" s="30"/>
      <c r="C44" s="30"/>
      <c r="D44" s="30"/>
      <c r="E44" s="30"/>
      <c r="F44" s="30"/>
      <c r="G44" s="38"/>
      <c r="H44" s="1"/>
      <c r="I44" s="1"/>
      <c r="J44" s="1"/>
      <c r="K44" s="1"/>
      <c r="L44" s="1"/>
      <c r="M44" s="1"/>
      <c r="N44" s="1"/>
    </row>
    <row r="45" spans="1:14" ht="15" customHeight="1" x14ac:dyDescent="0.35">
      <c r="A45" s="30"/>
      <c r="B45" s="30"/>
      <c r="C45" s="30"/>
      <c r="D45" s="30"/>
      <c r="E45" s="30"/>
      <c r="F45" s="30"/>
      <c r="G45" s="38"/>
      <c r="H45" s="1"/>
      <c r="I45" s="1"/>
      <c r="J45" s="1"/>
      <c r="K45" s="1"/>
      <c r="L45" s="1"/>
      <c r="M45" s="1"/>
      <c r="N45" s="1"/>
    </row>
    <row r="46" spans="1:14" ht="15" customHeight="1" x14ac:dyDescent="0.35">
      <c r="A46" s="30"/>
      <c r="B46" s="30"/>
      <c r="C46" s="30"/>
      <c r="D46" s="30"/>
      <c r="E46" s="30"/>
      <c r="F46" s="30"/>
      <c r="G46" s="38"/>
      <c r="H46" s="1"/>
      <c r="I46" s="1"/>
      <c r="J46" s="1"/>
      <c r="K46" s="1"/>
      <c r="L46" s="1"/>
      <c r="M46" s="1"/>
      <c r="N46" s="1"/>
    </row>
    <row r="47" spans="1:14" ht="15" customHeight="1" x14ac:dyDescent="0.35">
      <c r="A47" s="30"/>
      <c r="B47" s="30"/>
      <c r="C47" s="30"/>
      <c r="D47" s="30"/>
      <c r="E47" s="30"/>
      <c r="F47" s="30"/>
      <c r="G47" s="38"/>
      <c r="H47" s="1"/>
      <c r="I47" s="1"/>
      <c r="J47" s="1"/>
      <c r="K47" s="1"/>
      <c r="L47" s="1"/>
      <c r="M47" s="1"/>
      <c r="N47" s="1"/>
    </row>
    <row r="48" spans="1:14" ht="15" customHeight="1" x14ac:dyDescent="0.35">
      <c r="A48" s="30"/>
      <c r="B48" s="30"/>
      <c r="C48" s="30"/>
      <c r="D48" s="30"/>
      <c r="E48" s="30"/>
      <c r="F48" s="30"/>
      <c r="G48" s="38"/>
      <c r="H48" s="1"/>
      <c r="I48" s="1"/>
      <c r="J48" s="1"/>
      <c r="K48" s="1"/>
      <c r="L48" s="1"/>
      <c r="M48" s="1"/>
      <c r="N48" s="1"/>
    </row>
    <row r="49" spans="1:14" ht="15" customHeight="1" thickBot="1" x14ac:dyDescent="0.4">
      <c r="A49" s="30"/>
      <c r="B49" s="30"/>
      <c r="C49" s="30"/>
      <c r="D49" s="30"/>
      <c r="E49" s="30"/>
      <c r="F49" s="30"/>
      <c r="G49" s="38"/>
      <c r="H49" s="1"/>
      <c r="I49" s="1"/>
      <c r="J49" s="1"/>
      <c r="K49" s="1"/>
      <c r="L49" s="1"/>
      <c r="M49" s="1"/>
      <c r="N49" s="1"/>
    </row>
    <row r="50" spans="1:14" ht="15" customHeight="1" thickBot="1" x14ac:dyDescent="0.4">
      <c r="A50" s="149" t="s">
        <v>79</v>
      </c>
      <c r="B50" s="151"/>
      <c r="C50" s="151"/>
      <c r="D50" s="151"/>
      <c r="E50" s="151"/>
      <c r="F50" s="150"/>
      <c r="G50" s="38"/>
    </row>
    <row r="51" spans="1:14" ht="15" customHeight="1" x14ac:dyDescent="0.35">
      <c r="A51" s="152"/>
      <c r="B51" s="153"/>
      <c r="C51" s="153"/>
      <c r="D51" s="153"/>
      <c r="E51" s="153"/>
      <c r="F51" s="154"/>
      <c r="G51" s="38"/>
    </row>
    <row r="52" spans="1:14" ht="15" customHeight="1" x14ac:dyDescent="0.35">
      <c r="A52" s="155"/>
      <c r="B52" s="156"/>
      <c r="C52" s="156"/>
      <c r="D52" s="156"/>
      <c r="E52" s="156"/>
      <c r="F52" s="157"/>
      <c r="G52" s="38"/>
    </row>
    <row r="53" spans="1:14" ht="15" customHeight="1" x14ac:dyDescent="0.35">
      <c r="A53" s="155"/>
      <c r="B53" s="156"/>
      <c r="C53" s="156"/>
      <c r="D53" s="156"/>
      <c r="E53" s="156"/>
      <c r="F53" s="157"/>
      <c r="G53" s="38"/>
    </row>
    <row r="54" spans="1:14" ht="15" customHeight="1" x14ac:dyDescent="0.35">
      <c r="A54" s="155"/>
      <c r="B54" s="156"/>
      <c r="C54" s="156"/>
      <c r="D54" s="156"/>
      <c r="E54" s="156"/>
      <c r="F54" s="157"/>
      <c r="G54" s="38"/>
    </row>
    <row r="55" spans="1:14" ht="15" customHeight="1" x14ac:dyDescent="0.35">
      <c r="A55" s="155"/>
      <c r="B55" s="156"/>
      <c r="C55" s="156"/>
      <c r="D55" s="156"/>
      <c r="E55" s="156"/>
      <c r="F55" s="157"/>
      <c r="G55" s="38"/>
    </row>
    <row r="56" spans="1:14" ht="15.5" x14ac:dyDescent="0.35">
      <c r="A56" s="155"/>
      <c r="B56" s="156"/>
      <c r="C56" s="156"/>
      <c r="D56" s="156"/>
      <c r="E56" s="156"/>
      <c r="F56" s="157"/>
      <c r="G56" s="38"/>
    </row>
    <row r="57" spans="1:14" ht="15.5" x14ac:dyDescent="0.35">
      <c r="A57" s="155"/>
      <c r="B57" s="156"/>
      <c r="C57" s="156"/>
      <c r="D57" s="156"/>
      <c r="E57" s="156"/>
      <c r="F57" s="157"/>
      <c r="G57" s="38"/>
    </row>
    <row r="58" spans="1:14" ht="15.5" x14ac:dyDescent="0.35">
      <c r="A58" s="155"/>
      <c r="B58" s="156"/>
      <c r="C58" s="156"/>
      <c r="D58" s="156"/>
      <c r="E58" s="156"/>
      <c r="F58" s="157"/>
      <c r="G58" s="38"/>
    </row>
    <row r="59" spans="1:14" ht="15.5" x14ac:dyDescent="0.35">
      <c r="A59" s="155"/>
      <c r="B59" s="156"/>
      <c r="C59" s="156"/>
      <c r="D59" s="156"/>
      <c r="E59" s="156"/>
      <c r="F59" s="157"/>
      <c r="G59" s="38"/>
    </row>
    <row r="60" spans="1:14" ht="15.5" x14ac:dyDescent="0.35">
      <c r="A60" s="155"/>
      <c r="B60" s="156"/>
      <c r="C60" s="156"/>
      <c r="D60" s="156"/>
      <c r="E60" s="156"/>
      <c r="F60" s="157"/>
      <c r="G60" s="38"/>
    </row>
    <row r="61" spans="1:14" ht="15.5" x14ac:dyDescent="0.35">
      <c r="A61" s="155"/>
      <c r="B61" s="156"/>
      <c r="C61" s="156"/>
      <c r="D61" s="156"/>
      <c r="E61" s="156"/>
      <c r="F61" s="157"/>
      <c r="G61" s="38"/>
    </row>
    <row r="62" spans="1:14" ht="16" thickBot="1" x14ac:dyDescent="0.4">
      <c r="A62" s="158"/>
      <c r="B62" s="159"/>
      <c r="C62" s="159"/>
      <c r="D62" s="159"/>
      <c r="E62" s="159"/>
      <c r="F62" s="160"/>
      <c r="G62" s="38"/>
    </row>
    <row r="63" spans="1:14" ht="16" thickBot="1" x14ac:dyDescent="0.4">
      <c r="A63" s="30"/>
      <c r="B63" s="30"/>
      <c r="C63" s="30"/>
      <c r="D63" s="30"/>
      <c r="E63" s="30"/>
      <c r="F63" s="30"/>
      <c r="G63" s="38"/>
    </row>
    <row r="64" spans="1:14" ht="16" thickBot="1" x14ac:dyDescent="0.4">
      <c r="A64" s="148" t="s">
        <v>142</v>
      </c>
      <c r="B64" s="148"/>
      <c r="C64" s="148"/>
      <c r="D64" s="42"/>
      <c r="E64" s="149"/>
      <c r="F64" s="150"/>
      <c r="G64" s="38"/>
    </row>
    <row r="65" spans="1:37" ht="16" thickBot="1" x14ac:dyDescent="0.4">
      <c r="A65" s="148" t="s">
        <v>80</v>
      </c>
      <c r="B65" s="148"/>
      <c r="C65" s="148"/>
      <c r="D65" s="42"/>
      <c r="E65" s="40"/>
      <c r="F65" s="41"/>
      <c r="G65" s="38"/>
    </row>
    <row r="66" spans="1:37" ht="16" thickBot="1" x14ac:dyDescent="0.4">
      <c r="A66" s="148" t="s">
        <v>81</v>
      </c>
      <c r="B66" s="148"/>
      <c r="C66" s="148"/>
      <c r="D66" s="42"/>
      <c r="E66" s="40"/>
      <c r="F66" s="41"/>
      <c r="G66" s="38"/>
    </row>
    <row r="67" spans="1:37" ht="16" thickBot="1" x14ac:dyDescent="0.4">
      <c r="A67" s="1"/>
      <c r="B67" s="1"/>
      <c r="C67" s="1"/>
      <c r="D67" s="1"/>
      <c r="E67" s="1"/>
      <c r="F67" s="1"/>
      <c r="G67" s="38"/>
    </row>
    <row r="68" spans="1:37" ht="16" thickBot="1" x14ac:dyDescent="0.4">
      <c r="A68" s="149" t="s">
        <v>82</v>
      </c>
      <c r="B68" s="151"/>
      <c r="C68" s="151"/>
      <c r="D68" s="151"/>
      <c r="E68" s="151"/>
      <c r="F68" s="150"/>
      <c r="G68" s="38"/>
    </row>
    <row r="69" spans="1:37" ht="16" thickBot="1" x14ac:dyDescent="0.4">
      <c r="A69" s="152"/>
      <c r="B69" s="170"/>
      <c r="C69" s="170"/>
      <c r="D69" s="170"/>
      <c r="E69" s="170"/>
      <c r="F69" s="171"/>
      <c r="G69" s="38"/>
      <c r="AE69" s="149" t="s">
        <v>78</v>
      </c>
      <c r="AF69" s="151"/>
      <c r="AG69" s="151"/>
      <c r="AH69" s="151"/>
      <c r="AI69" s="151"/>
      <c r="AJ69" s="150"/>
      <c r="AK69" s="38"/>
    </row>
    <row r="70" spans="1:37" ht="15.5" x14ac:dyDescent="0.35">
      <c r="A70" s="172"/>
      <c r="B70" s="173"/>
      <c r="C70" s="173"/>
      <c r="D70" s="173"/>
      <c r="E70" s="173"/>
      <c r="F70" s="174"/>
      <c r="G70" s="38"/>
      <c r="AE70" s="161"/>
      <c r="AF70" s="162"/>
      <c r="AG70" s="162"/>
      <c r="AH70" s="162"/>
      <c r="AI70" s="162"/>
      <c r="AJ70" s="163"/>
    </row>
    <row r="71" spans="1:37" ht="15.5" x14ac:dyDescent="0.35">
      <c r="A71" s="172"/>
      <c r="B71" s="173"/>
      <c r="C71" s="173"/>
      <c r="D71" s="173"/>
      <c r="E71" s="173"/>
      <c r="F71" s="174"/>
      <c r="G71" s="38"/>
      <c r="AE71" s="164"/>
      <c r="AF71" s="165"/>
      <c r="AG71" s="165"/>
      <c r="AH71" s="165"/>
      <c r="AI71" s="165"/>
      <c r="AJ71" s="166"/>
    </row>
    <row r="72" spans="1:37" ht="15.5" x14ac:dyDescent="0.35">
      <c r="A72" s="172"/>
      <c r="B72" s="173"/>
      <c r="C72" s="173"/>
      <c r="D72" s="173"/>
      <c r="E72" s="173"/>
      <c r="F72" s="174"/>
      <c r="G72" s="38"/>
      <c r="AE72" s="164"/>
      <c r="AF72" s="165"/>
      <c r="AG72" s="165"/>
      <c r="AH72" s="165"/>
      <c r="AI72" s="165"/>
      <c r="AJ72" s="166"/>
    </row>
    <row r="73" spans="1:37" ht="15.5" x14ac:dyDescent="0.35">
      <c r="A73" s="172"/>
      <c r="B73" s="173"/>
      <c r="C73" s="173"/>
      <c r="D73" s="173"/>
      <c r="E73" s="173"/>
      <c r="F73" s="174"/>
      <c r="G73" s="38"/>
      <c r="AE73" s="164"/>
      <c r="AF73" s="165"/>
      <c r="AG73" s="165"/>
      <c r="AH73" s="165"/>
      <c r="AI73" s="165"/>
      <c r="AJ73" s="166"/>
    </row>
    <row r="74" spans="1:37" ht="16" thickBot="1" x14ac:dyDescent="0.4">
      <c r="A74" s="175"/>
      <c r="B74" s="176"/>
      <c r="C74" s="176"/>
      <c r="D74" s="176"/>
      <c r="E74" s="176"/>
      <c r="F74" s="177"/>
      <c r="G74" s="38"/>
      <c r="AE74" s="164"/>
      <c r="AF74" s="165"/>
      <c r="AG74" s="165"/>
      <c r="AH74" s="165"/>
      <c r="AI74" s="165"/>
      <c r="AJ74" s="166"/>
    </row>
    <row r="75" spans="1:37" ht="16" thickBot="1" x14ac:dyDescent="0.4">
      <c r="A75" s="149" t="s">
        <v>83</v>
      </c>
      <c r="B75" s="151"/>
      <c r="C75" s="151"/>
      <c r="D75" s="151"/>
      <c r="E75" s="151"/>
      <c r="F75" s="150"/>
      <c r="G75" s="38"/>
      <c r="AE75" s="164"/>
      <c r="AF75" s="165"/>
      <c r="AG75" s="165"/>
      <c r="AH75" s="165"/>
      <c r="AI75" s="165"/>
      <c r="AJ75" s="166"/>
    </row>
    <row r="76" spans="1:37" ht="15.5" x14ac:dyDescent="0.35">
      <c r="A76" s="152"/>
      <c r="B76" s="170"/>
      <c r="C76" s="170"/>
      <c r="D76" s="170"/>
      <c r="E76" s="170"/>
      <c r="F76" s="171"/>
      <c r="G76" s="38"/>
      <c r="AE76" s="164"/>
      <c r="AF76" s="165"/>
      <c r="AG76" s="165"/>
      <c r="AH76" s="165"/>
      <c r="AI76" s="165"/>
      <c r="AJ76" s="166"/>
    </row>
    <row r="77" spans="1:37" ht="15.5" x14ac:dyDescent="0.35">
      <c r="A77" s="172"/>
      <c r="B77" s="173"/>
      <c r="C77" s="173"/>
      <c r="D77" s="173"/>
      <c r="E77" s="173"/>
      <c r="F77" s="174"/>
      <c r="G77" s="38"/>
      <c r="AE77" s="164"/>
      <c r="AF77" s="165"/>
      <c r="AG77" s="165"/>
      <c r="AH77" s="165"/>
      <c r="AI77" s="165"/>
      <c r="AJ77" s="166"/>
    </row>
    <row r="78" spans="1:37" ht="15.5" x14ac:dyDescent="0.35">
      <c r="A78" s="172"/>
      <c r="B78" s="173"/>
      <c r="C78" s="173"/>
      <c r="D78" s="173"/>
      <c r="E78" s="173"/>
      <c r="F78" s="174"/>
      <c r="G78" s="38"/>
      <c r="AE78" s="164"/>
      <c r="AF78" s="165"/>
      <c r="AG78" s="165"/>
      <c r="AH78" s="165"/>
      <c r="AI78" s="165"/>
      <c r="AJ78" s="166"/>
    </row>
    <row r="79" spans="1:37" ht="15.5" x14ac:dyDescent="0.35">
      <c r="A79" s="172"/>
      <c r="B79" s="173"/>
      <c r="C79" s="173"/>
      <c r="D79" s="173"/>
      <c r="E79" s="173"/>
      <c r="F79" s="174"/>
      <c r="G79" s="38"/>
      <c r="AE79" s="164"/>
      <c r="AF79" s="165"/>
      <c r="AG79" s="165"/>
      <c r="AH79" s="165"/>
      <c r="AI79" s="165"/>
      <c r="AJ79" s="166"/>
    </row>
    <row r="80" spans="1:37" ht="15.5" x14ac:dyDescent="0.35">
      <c r="A80" s="172"/>
      <c r="B80" s="173"/>
      <c r="C80" s="173"/>
      <c r="D80" s="173"/>
      <c r="E80" s="173"/>
      <c r="F80" s="174"/>
      <c r="G80" s="38"/>
      <c r="AE80" s="164"/>
      <c r="AF80" s="165"/>
      <c r="AG80" s="165"/>
      <c r="AH80" s="165"/>
      <c r="AI80" s="165"/>
      <c r="AJ80" s="166"/>
    </row>
    <row r="81" spans="1:36" ht="16" thickBot="1" x14ac:dyDescent="0.4">
      <c r="A81" s="175"/>
      <c r="B81" s="176"/>
      <c r="C81" s="176"/>
      <c r="D81" s="176"/>
      <c r="E81" s="176"/>
      <c r="F81" s="177"/>
      <c r="G81" s="38"/>
      <c r="AE81" s="167"/>
      <c r="AF81" s="168"/>
      <c r="AG81" s="168"/>
      <c r="AH81" s="168"/>
      <c r="AI81" s="168"/>
      <c r="AJ81" s="169"/>
    </row>
  </sheetData>
  <mergeCells count="26">
    <mergeCell ref="AE69:AJ69"/>
    <mergeCell ref="AE70:AJ81"/>
    <mergeCell ref="A14:F14"/>
    <mergeCell ref="A12:B12"/>
    <mergeCell ref="C8:E8"/>
    <mergeCell ref="C12:E12"/>
    <mergeCell ref="A15:F26"/>
    <mergeCell ref="A28:F28"/>
    <mergeCell ref="A29:F40"/>
    <mergeCell ref="A8:B8"/>
    <mergeCell ref="H19:M24"/>
    <mergeCell ref="A68:F68"/>
    <mergeCell ref="A69:F74"/>
    <mergeCell ref="A75:F75"/>
    <mergeCell ref="A76:F81"/>
    <mergeCell ref="A64:C64"/>
    <mergeCell ref="H1:M1"/>
    <mergeCell ref="H2:M7"/>
    <mergeCell ref="H9:M9"/>
    <mergeCell ref="H10:M15"/>
    <mergeCell ref="H18:M18"/>
    <mergeCell ref="A65:C65"/>
    <mergeCell ref="E64:F64"/>
    <mergeCell ref="A66:C66"/>
    <mergeCell ref="A50:F50"/>
    <mergeCell ref="A51:F62"/>
  </mergeCells>
  <pageMargins left="0.7" right="0.7" top="0.75" bottom="0.75" header="0.3" footer="0.3"/>
  <pageSetup paperSize="9" orientation="portrait" horizontalDpi="4294967293"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6"/>
  <sheetViews>
    <sheetView showWhiteSpace="0" view="pageBreakPreview" zoomScaleSheetLayoutView="100" zoomScalePageLayoutView="75" workbookViewId="0">
      <selection activeCell="F44" sqref="F44"/>
    </sheetView>
  </sheetViews>
  <sheetFormatPr baseColWidth="10" defaultRowHeight="14.5" x14ac:dyDescent="0.35"/>
  <cols>
    <col min="1" max="1" width="7.1796875" customWidth="1"/>
    <col min="2" max="2" width="25.54296875" style="18" customWidth="1"/>
    <col min="4" max="4" width="5.26953125" customWidth="1"/>
    <col min="5" max="5" width="26" customWidth="1"/>
  </cols>
  <sheetData>
    <row r="1" spans="1:6" x14ac:dyDescent="0.35">
      <c r="A1" s="1"/>
      <c r="B1" s="19"/>
      <c r="C1" s="1"/>
      <c r="D1" s="1"/>
      <c r="E1" s="1"/>
      <c r="F1" s="1"/>
    </row>
    <row r="2" spans="1:6" ht="21" x14ac:dyDescent="0.5">
      <c r="A2" s="1"/>
      <c r="B2" s="19"/>
      <c r="C2" s="11" t="s">
        <v>54</v>
      </c>
      <c r="D2" s="1"/>
      <c r="E2" s="1"/>
      <c r="F2" s="1"/>
    </row>
    <row r="3" spans="1:6" x14ac:dyDescent="0.35">
      <c r="A3" s="1"/>
      <c r="B3" s="19"/>
      <c r="C3" s="1"/>
      <c r="D3" s="1"/>
      <c r="E3" s="1"/>
      <c r="F3" s="1"/>
    </row>
    <row r="4" spans="1:6" x14ac:dyDescent="0.35">
      <c r="A4" s="1"/>
      <c r="B4" s="19"/>
      <c r="C4" s="1"/>
      <c r="D4" s="1"/>
      <c r="E4" s="1"/>
      <c r="F4" s="1"/>
    </row>
    <row r="5" spans="1:6" ht="15" thickBot="1" x14ac:dyDescent="0.4">
      <c r="A5" s="1"/>
      <c r="B5" s="19"/>
      <c r="C5" s="1"/>
      <c r="D5" s="1"/>
      <c r="E5" s="1"/>
      <c r="F5" s="1"/>
    </row>
    <row r="6" spans="1:6" ht="15" thickBot="1" x14ac:dyDescent="0.4">
      <c r="A6" s="1"/>
      <c r="B6" s="20" t="s">
        <v>0</v>
      </c>
      <c r="C6" s="178"/>
      <c r="D6" s="179"/>
      <c r="E6" s="180"/>
      <c r="F6" s="1"/>
    </row>
    <row r="7" spans="1:6" ht="15" thickBot="1" x14ac:dyDescent="0.4">
      <c r="A7" s="1"/>
      <c r="B7" s="19"/>
      <c r="D7" s="1"/>
      <c r="E7" s="1"/>
      <c r="F7" s="1"/>
    </row>
    <row r="8" spans="1:6" ht="15" thickBot="1" x14ac:dyDescent="0.4">
      <c r="A8" s="1"/>
      <c r="B8" s="19"/>
      <c r="C8" s="3" t="s">
        <v>55</v>
      </c>
      <c r="D8" s="1"/>
      <c r="E8" s="10"/>
      <c r="F8" s="1"/>
    </row>
    <row r="9" spans="1:6" ht="15" thickBot="1" x14ac:dyDescent="0.4">
      <c r="A9" s="1"/>
      <c r="B9" s="19"/>
      <c r="D9" s="1"/>
      <c r="F9" s="1"/>
    </row>
    <row r="10" spans="1:6" ht="15" thickBot="1" x14ac:dyDescent="0.4">
      <c r="A10" s="181" t="s">
        <v>56</v>
      </c>
      <c r="B10" s="182"/>
      <c r="C10" s="183"/>
      <c r="D10" s="181" t="s">
        <v>57</v>
      </c>
      <c r="E10" s="182"/>
      <c r="F10" s="183"/>
    </row>
    <row r="11" spans="1:6" ht="26.5" x14ac:dyDescent="0.35">
      <c r="A11" s="23">
        <v>60</v>
      </c>
      <c r="B11" s="24" t="s">
        <v>3</v>
      </c>
      <c r="C11" s="25">
        <f>C12+C13+C14+C15+C16</f>
        <v>0</v>
      </c>
      <c r="D11" s="21">
        <v>70</v>
      </c>
      <c r="E11" s="22" t="s">
        <v>58</v>
      </c>
      <c r="F11" s="29">
        <f>SUM(F12:F14)</f>
        <v>0</v>
      </c>
    </row>
    <row r="12" spans="1:6" x14ac:dyDescent="0.35">
      <c r="A12" s="14">
        <v>601</v>
      </c>
      <c r="B12" s="16" t="s">
        <v>14</v>
      </c>
      <c r="C12" s="26"/>
      <c r="D12" s="14" t="s">
        <v>162</v>
      </c>
      <c r="E12" s="14" t="s">
        <v>160</v>
      </c>
      <c r="F12" s="14"/>
    </row>
    <row r="13" spans="1:6" x14ac:dyDescent="0.35">
      <c r="A13" s="14">
        <v>602</v>
      </c>
      <c r="B13" s="16" t="s">
        <v>15</v>
      </c>
      <c r="C13" s="26"/>
      <c r="D13" s="14" t="s">
        <v>162</v>
      </c>
      <c r="E13" s="14" t="s">
        <v>161</v>
      </c>
      <c r="F13" s="14"/>
    </row>
    <row r="14" spans="1:6" x14ac:dyDescent="0.35">
      <c r="A14" s="14">
        <v>603</v>
      </c>
      <c r="B14" s="16" t="s">
        <v>16</v>
      </c>
      <c r="C14" s="26"/>
      <c r="D14" s="14" t="s">
        <v>162</v>
      </c>
      <c r="E14" s="14" t="s">
        <v>164</v>
      </c>
      <c r="F14" s="14"/>
    </row>
    <row r="15" spans="1:6" x14ac:dyDescent="0.35">
      <c r="A15" s="17">
        <v>604</v>
      </c>
      <c r="B15" s="16" t="s">
        <v>17</v>
      </c>
      <c r="C15" s="26"/>
      <c r="D15" s="14" t="s">
        <v>162</v>
      </c>
      <c r="E15" s="14" t="s">
        <v>163</v>
      </c>
    </row>
    <row r="16" spans="1:6" x14ac:dyDescent="0.35">
      <c r="A16" s="14">
        <v>606</v>
      </c>
      <c r="B16" s="16" t="s">
        <v>18</v>
      </c>
      <c r="C16" s="26"/>
    </row>
    <row r="17" spans="1:6" x14ac:dyDescent="0.35">
      <c r="A17" s="12">
        <v>61</v>
      </c>
      <c r="B17" s="13" t="s">
        <v>4</v>
      </c>
      <c r="C17" s="27">
        <f>C18+C19+C20+C21+C22+C23+C24</f>
        <v>0</v>
      </c>
      <c r="D17" s="12">
        <v>74</v>
      </c>
      <c r="E17" s="12" t="s">
        <v>38</v>
      </c>
      <c r="F17" s="27">
        <f>SUM(F18:F26)</f>
        <v>0</v>
      </c>
    </row>
    <row r="18" spans="1:6" ht="26.5" x14ac:dyDescent="0.35">
      <c r="A18" s="14">
        <v>611</v>
      </c>
      <c r="B18" s="16" t="s">
        <v>6</v>
      </c>
      <c r="C18" s="28"/>
      <c r="D18" s="14">
        <v>741</v>
      </c>
      <c r="E18" s="16" t="s">
        <v>130</v>
      </c>
      <c r="F18" s="28">
        <f>'2 Calcul de la subvention '!G43</f>
        <v>0</v>
      </c>
    </row>
    <row r="19" spans="1:6" x14ac:dyDescent="0.35">
      <c r="A19" s="14">
        <v>612</v>
      </c>
      <c r="B19" s="16" t="s">
        <v>7</v>
      </c>
      <c r="C19" s="28"/>
      <c r="D19" s="14">
        <v>741</v>
      </c>
      <c r="E19" s="16" t="s">
        <v>159</v>
      </c>
      <c r="F19" s="28">
        <f>'2 Calcul de la subvention '!G55</f>
        <v>0</v>
      </c>
    </row>
    <row r="20" spans="1:6" x14ac:dyDescent="0.35">
      <c r="A20" s="15" t="s">
        <v>5</v>
      </c>
      <c r="B20" s="16" t="s">
        <v>8</v>
      </c>
      <c r="C20" s="28"/>
      <c r="D20" s="14">
        <v>742</v>
      </c>
      <c r="E20" s="14" t="s">
        <v>39</v>
      </c>
      <c r="F20" s="28"/>
    </row>
    <row r="21" spans="1:6" x14ac:dyDescent="0.35">
      <c r="A21" s="14">
        <v>615</v>
      </c>
      <c r="B21" s="16" t="s">
        <v>9</v>
      </c>
      <c r="C21" s="28"/>
      <c r="D21" s="14">
        <v>743</v>
      </c>
      <c r="E21" s="14" t="s">
        <v>40</v>
      </c>
      <c r="F21" s="28"/>
    </row>
    <row r="22" spans="1:6" x14ac:dyDescent="0.35">
      <c r="A22" s="14">
        <v>616</v>
      </c>
      <c r="B22" s="16" t="s">
        <v>10</v>
      </c>
      <c r="C22" s="28"/>
      <c r="D22" s="14">
        <v>744</v>
      </c>
      <c r="E22" s="14" t="s">
        <v>41</v>
      </c>
      <c r="F22" s="28"/>
    </row>
    <row r="23" spans="1:6" x14ac:dyDescent="0.35">
      <c r="A23" s="14">
        <v>617</v>
      </c>
      <c r="B23" s="16" t="s">
        <v>11</v>
      </c>
      <c r="C23" s="28"/>
      <c r="D23" s="14">
        <v>745</v>
      </c>
      <c r="E23" s="14" t="s">
        <v>42</v>
      </c>
      <c r="F23" s="14"/>
    </row>
    <row r="24" spans="1:6" ht="26.5" x14ac:dyDescent="0.35">
      <c r="A24" s="14">
        <v>618</v>
      </c>
      <c r="B24" s="16" t="s">
        <v>12</v>
      </c>
      <c r="C24" s="28"/>
      <c r="D24" s="14">
        <v>747</v>
      </c>
      <c r="E24" s="14" t="s">
        <v>43</v>
      </c>
      <c r="F24" s="14"/>
    </row>
    <row r="25" spans="1:6" x14ac:dyDescent="0.35">
      <c r="A25" s="12">
        <v>62</v>
      </c>
      <c r="B25" s="13" t="s">
        <v>13</v>
      </c>
      <c r="C25" s="27">
        <f>C26+C27+C28+C29+C30+C31+C32</f>
        <v>0</v>
      </c>
      <c r="D25" s="14"/>
      <c r="E25" s="14" t="s">
        <v>44</v>
      </c>
      <c r="F25" s="14"/>
    </row>
    <row r="26" spans="1:6" x14ac:dyDescent="0.35">
      <c r="A26" s="14">
        <v>621</v>
      </c>
      <c r="B26" s="16" t="s">
        <v>20</v>
      </c>
      <c r="C26" s="28"/>
      <c r="D26" s="14"/>
      <c r="E26" s="14"/>
      <c r="F26" s="14"/>
    </row>
    <row r="27" spans="1:6" x14ac:dyDescent="0.35">
      <c r="A27" s="14">
        <v>622</v>
      </c>
      <c r="B27" s="16" t="s">
        <v>21</v>
      </c>
      <c r="C27" s="28"/>
      <c r="D27" s="12">
        <v>75</v>
      </c>
      <c r="E27" s="12" t="s">
        <v>45</v>
      </c>
      <c r="F27" s="27">
        <f>F28</f>
        <v>0</v>
      </c>
    </row>
    <row r="28" spans="1:6" x14ac:dyDescent="0.35">
      <c r="A28" s="14">
        <v>623</v>
      </c>
      <c r="B28" s="16" t="s">
        <v>22</v>
      </c>
      <c r="C28" s="28"/>
      <c r="D28" s="14"/>
      <c r="E28" s="14"/>
      <c r="F28" s="14"/>
    </row>
    <row r="29" spans="1:6" ht="26.5" x14ac:dyDescent="0.35">
      <c r="A29" s="15" t="s">
        <v>19</v>
      </c>
      <c r="B29" s="16" t="s">
        <v>23</v>
      </c>
      <c r="C29" s="28"/>
      <c r="D29" s="12">
        <v>76</v>
      </c>
      <c r="E29" s="12" t="s">
        <v>46</v>
      </c>
      <c r="F29" s="27">
        <f>F30</f>
        <v>0</v>
      </c>
    </row>
    <row r="30" spans="1:6" x14ac:dyDescent="0.35">
      <c r="A30" s="14">
        <v>626</v>
      </c>
      <c r="B30" s="16" t="s">
        <v>24</v>
      </c>
      <c r="C30" s="28"/>
      <c r="D30" s="14"/>
      <c r="E30" s="14"/>
      <c r="F30" s="14"/>
    </row>
    <row r="31" spans="1:6" x14ac:dyDescent="0.35">
      <c r="A31" s="14">
        <v>627</v>
      </c>
      <c r="B31" s="16" t="s">
        <v>26</v>
      </c>
      <c r="C31" s="28"/>
      <c r="D31" s="12">
        <v>77</v>
      </c>
      <c r="E31" s="12" t="s">
        <v>47</v>
      </c>
      <c r="F31" s="27">
        <v>0</v>
      </c>
    </row>
    <row r="32" spans="1:6" x14ac:dyDescent="0.35">
      <c r="A32" s="14">
        <v>628</v>
      </c>
      <c r="B32" s="16" t="s">
        <v>25</v>
      </c>
      <c r="C32" s="28"/>
      <c r="D32" s="14"/>
      <c r="E32" s="14"/>
      <c r="F32" s="28"/>
    </row>
    <row r="33" spans="1:6" x14ac:dyDescent="0.35">
      <c r="A33" s="12">
        <v>63</v>
      </c>
      <c r="B33" s="13" t="s">
        <v>27</v>
      </c>
      <c r="C33" s="27"/>
      <c r="D33" s="12">
        <v>78</v>
      </c>
      <c r="E33" s="12" t="s">
        <v>48</v>
      </c>
      <c r="F33" s="27">
        <f>F34</f>
        <v>0</v>
      </c>
    </row>
    <row r="34" spans="1:6" x14ac:dyDescent="0.35">
      <c r="A34" s="12">
        <v>64</v>
      </c>
      <c r="B34" s="13" t="s">
        <v>28</v>
      </c>
      <c r="C34" s="27">
        <f>C35+C36+C37+C38</f>
        <v>0</v>
      </c>
      <c r="D34" s="14"/>
      <c r="E34" s="14"/>
      <c r="F34" s="28"/>
    </row>
    <row r="35" spans="1:6" x14ac:dyDescent="0.35">
      <c r="A35" s="14">
        <v>641</v>
      </c>
      <c r="B35" s="16" t="s">
        <v>29</v>
      </c>
      <c r="C35" s="28"/>
      <c r="D35" s="12">
        <v>79</v>
      </c>
      <c r="E35" s="12" t="s">
        <v>49</v>
      </c>
      <c r="F35" s="27">
        <f>SUM(F36:F41)</f>
        <v>0</v>
      </c>
    </row>
    <row r="36" spans="1:6" x14ac:dyDescent="0.35">
      <c r="A36" s="14">
        <v>645</v>
      </c>
      <c r="B36" s="16" t="s">
        <v>30</v>
      </c>
      <c r="C36" s="28"/>
      <c r="D36" s="14"/>
      <c r="E36" s="14"/>
      <c r="F36" s="14"/>
    </row>
    <row r="37" spans="1:6" x14ac:dyDescent="0.35">
      <c r="A37" s="14">
        <v>647</v>
      </c>
      <c r="B37" s="16" t="s">
        <v>31</v>
      </c>
      <c r="C37" s="28"/>
      <c r="D37" s="14"/>
      <c r="E37" s="14"/>
      <c r="F37" s="14"/>
    </row>
    <row r="38" spans="1:6" x14ac:dyDescent="0.35">
      <c r="A38" s="14">
        <v>648</v>
      </c>
      <c r="B38" s="16" t="s">
        <v>32</v>
      </c>
      <c r="C38" s="28"/>
      <c r="D38" s="14"/>
      <c r="E38" s="14"/>
      <c r="F38" s="14"/>
    </row>
    <row r="39" spans="1:6" ht="26.5" x14ac:dyDescent="0.35">
      <c r="A39" s="12">
        <v>65</v>
      </c>
      <c r="B39" s="13" t="s">
        <v>33</v>
      </c>
      <c r="C39" s="27"/>
      <c r="D39" s="14"/>
      <c r="E39" s="14"/>
      <c r="F39" s="14"/>
    </row>
    <row r="40" spans="1:6" x14ac:dyDescent="0.35">
      <c r="A40" s="12">
        <v>66</v>
      </c>
      <c r="B40" s="13" t="s">
        <v>34</v>
      </c>
      <c r="C40" s="27"/>
      <c r="D40" s="14"/>
      <c r="E40" s="14"/>
      <c r="F40" s="14"/>
    </row>
    <row r="41" spans="1:6" x14ac:dyDescent="0.35">
      <c r="A41" s="12">
        <v>67</v>
      </c>
      <c r="B41" s="13" t="s">
        <v>35</v>
      </c>
      <c r="C41" s="27"/>
      <c r="D41" s="14"/>
      <c r="E41" s="14"/>
      <c r="F41" s="14"/>
    </row>
    <row r="42" spans="1:6" x14ac:dyDescent="0.35">
      <c r="A42" s="12">
        <v>68</v>
      </c>
      <c r="B42" s="13" t="s">
        <v>36</v>
      </c>
      <c r="C42" s="27"/>
      <c r="D42" s="12">
        <v>87</v>
      </c>
      <c r="E42" s="12" t="s">
        <v>50</v>
      </c>
      <c r="F42" s="27">
        <f>F43</f>
        <v>0</v>
      </c>
    </row>
    <row r="43" spans="1:6" x14ac:dyDescent="0.35">
      <c r="A43" s="14"/>
      <c r="B43" s="16" t="s">
        <v>37</v>
      </c>
      <c r="C43" s="28"/>
      <c r="D43" s="14">
        <v>870</v>
      </c>
      <c r="E43" s="14" t="s">
        <v>51</v>
      </c>
      <c r="F43" s="14"/>
    </row>
    <row r="44" spans="1:6" x14ac:dyDescent="0.35">
      <c r="A44" s="14"/>
      <c r="B44" s="12" t="s">
        <v>53</v>
      </c>
      <c r="C44" s="27">
        <f>C11+C17+C25+C33+C34+C39+C40+C41+C42+C43</f>
        <v>0</v>
      </c>
      <c r="D44" s="14"/>
      <c r="E44" s="12" t="s">
        <v>52</v>
      </c>
      <c r="F44" s="27">
        <f>F43+F42+F35+F33+F31+F29+F27+F17+F11</f>
        <v>0</v>
      </c>
    </row>
    <row r="45" spans="1:6" x14ac:dyDescent="0.35">
      <c r="A45" s="14"/>
      <c r="B45" s="14" t="s">
        <v>71</v>
      </c>
      <c r="C45" s="67"/>
      <c r="D45" s="14"/>
      <c r="E45" s="14" t="s">
        <v>72</v>
      </c>
      <c r="F45" s="14"/>
    </row>
    <row r="46" spans="1:6" x14ac:dyDescent="0.35">
      <c r="A46" s="36"/>
      <c r="B46" s="12" t="s">
        <v>73</v>
      </c>
      <c r="C46" s="27">
        <f>C44+C45</f>
        <v>0</v>
      </c>
      <c r="D46" s="36"/>
      <c r="E46" s="12" t="s">
        <v>74</v>
      </c>
      <c r="F46" s="27">
        <f>F44+F45</f>
        <v>0</v>
      </c>
    </row>
  </sheetData>
  <mergeCells count="3">
    <mergeCell ref="C6:E6"/>
    <mergeCell ref="A10:C10"/>
    <mergeCell ref="D10:F10"/>
  </mergeCells>
  <pageMargins left="0.7" right="0.7" top="0.75" bottom="0.75" header="0.3" footer="0.3"/>
  <pageSetup paperSize="9" scale="9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62"/>
  <sheetViews>
    <sheetView tabSelected="1" view="pageBreakPreview" zoomScaleSheetLayoutView="100" workbookViewId="0">
      <selection activeCell="D4" sqref="D4:G4"/>
    </sheetView>
  </sheetViews>
  <sheetFormatPr baseColWidth="10" defaultRowHeight="14.5" x14ac:dyDescent="0.35"/>
  <cols>
    <col min="14" max="14" width="22" customWidth="1"/>
  </cols>
  <sheetData>
    <row r="1" spans="1:14" ht="15.5" x14ac:dyDescent="0.35">
      <c r="C1" s="48" t="s">
        <v>87</v>
      </c>
      <c r="D1" s="48"/>
      <c r="E1" s="48"/>
      <c r="F1" s="48"/>
      <c r="G1" s="48"/>
      <c r="H1" s="184" t="s">
        <v>94</v>
      </c>
      <c r="I1" s="184"/>
      <c r="J1" s="184"/>
      <c r="K1" s="184"/>
      <c r="L1" s="184"/>
      <c r="M1" s="184"/>
      <c r="N1" s="184"/>
    </row>
    <row r="2" spans="1:14" ht="27" customHeight="1" x14ac:dyDescent="0.35">
      <c r="C2" s="191" t="s">
        <v>88</v>
      </c>
      <c r="D2" s="191"/>
      <c r="E2" s="191"/>
      <c r="F2" s="191"/>
      <c r="G2" s="191"/>
      <c r="H2" s="185" t="s">
        <v>107</v>
      </c>
      <c r="I2" s="185"/>
      <c r="J2" s="185"/>
      <c r="K2" s="185"/>
      <c r="L2" s="185"/>
      <c r="M2" s="185"/>
      <c r="N2" s="185"/>
    </row>
    <row r="3" spans="1:14" ht="15" thickBot="1" x14ac:dyDescent="0.4">
      <c r="H3" s="185"/>
      <c r="I3" s="185"/>
      <c r="J3" s="185"/>
      <c r="K3" s="185"/>
      <c r="L3" s="185"/>
      <c r="M3" s="185"/>
      <c r="N3" s="185"/>
    </row>
    <row r="4" spans="1:14" ht="15" thickBot="1" x14ac:dyDescent="0.4">
      <c r="A4" s="148" t="s">
        <v>102</v>
      </c>
      <c r="B4" s="148"/>
      <c r="C4" s="148"/>
      <c r="D4" s="187"/>
      <c r="E4" s="192"/>
      <c r="F4" s="192"/>
      <c r="G4" s="192"/>
      <c r="H4" s="185"/>
      <c r="I4" s="185"/>
      <c r="J4" s="185"/>
      <c r="K4" s="185"/>
      <c r="L4" s="185"/>
      <c r="M4" s="185"/>
      <c r="N4" s="185"/>
    </row>
    <row r="5" spans="1:14" ht="15" thickBot="1" x14ac:dyDescent="0.4">
      <c r="A5" s="20"/>
      <c r="B5" s="20"/>
      <c r="C5" s="20"/>
      <c r="D5" s="30"/>
      <c r="E5" s="37"/>
      <c r="F5" s="37"/>
      <c r="H5" s="185"/>
      <c r="I5" s="185"/>
      <c r="J5" s="185"/>
      <c r="K5" s="185"/>
      <c r="L5" s="185"/>
      <c r="M5" s="185"/>
      <c r="N5" s="185"/>
    </row>
    <row r="6" spans="1:14" ht="15" thickBot="1" x14ac:dyDescent="0.4">
      <c r="A6" s="148" t="s">
        <v>103</v>
      </c>
      <c r="B6" s="148"/>
      <c r="C6" s="148"/>
      <c r="D6" s="189"/>
      <c r="E6" s="187"/>
      <c r="F6" s="188"/>
      <c r="H6" s="185"/>
      <c r="I6" s="185"/>
      <c r="J6" s="185"/>
      <c r="K6" s="185"/>
      <c r="L6" s="185"/>
      <c r="M6" s="185"/>
      <c r="N6" s="185"/>
    </row>
    <row r="7" spans="1:14" ht="15" customHeight="1" x14ac:dyDescent="0.35">
      <c r="H7" s="184" t="s">
        <v>95</v>
      </c>
      <c r="I7" s="184"/>
      <c r="J7" s="184"/>
      <c r="K7" s="184"/>
      <c r="L7" s="184"/>
      <c r="M7" s="184"/>
      <c r="N7" s="184"/>
    </row>
    <row r="8" spans="1:14" ht="15.75" customHeight="1" x14ac:dyDescent="0.35">
      <c r="A8" s="43" t="s">
        <v>89</v>
      </c>
      <c r="B8" s="190" t="s">
        <v>104</v>
      </c>
      <c r="C8" s="190"/>
      <c r="D8" s="190"/>
      <c r="E8" s="190"/>
      <c r="F8" s="190"/>
      <c r="H8" s="185" t="s">
        <v>108</v>
      </c>
      <c r="I8" s="185"/>
      <c r="J8" s="185"/>
      <c r="K8" s="185"/>
      <c r="L8" s="185"/>
      <c r="M8" s="185"/>
      <c r="N8" s="185"/>
    </row>
    <row r="9" spans="1:14" ht="15.75" customHeight="1" x14ac:dyDescent="0.35">
      <c r="B9" s="190"/>
      <c r="C9" s="190"/>
      <c r="D9" s="190"/>
      <c r="E9" s="190"/>
      <c r="F9" s="190"/>
      <c r="H9" s="185"/>
      <c r="I9" s="185"/>
      <c r="J9" s="185"/>
      <c r="K9" s="185"/>
      <c r="L9" s="185"/>
      <c r="M9" s="185"/>
      <c r="N9" s="185"/>
    </row>
    <row r="10" spans="1:14" x14ac:dyDescent="0.35">
      <c r="B10" s="190"/>
      <c r="C10" s="190"/>
      <c r="D10" s="190"/>
      <c r="E10" s="190"/>
      <c r="F10" s="190"/>
      <c r="H10" s="185"/>
      <c r="I10" s="185"/>
      <c r="J10" s="185"/>
      <c r="K10" s="185"/>
      <c r="L10" s="185"/>
      <c r="M10" s="185"/>
      <c r="N10" s="185"/>
    </row>
    <row r="11" spans="1:14" x14ac:dyDescent="0.35">
      <c r="B11" s="190"/>
      <c r="C11" s="190"/>
      <c r="D11" s="190"/>
      <c r="E11" s="190"/>
      <c r="F11" s="190"/>
      <c r="H11" s="185"/>
      <c r="I11" s="185"/>
      <c r="J11" s="185"/>
      <c r="K11" s="185"/>
      <c r="L11" s="185"/>
      <c r="M11" s="185"/>
      <c r="N11" s="185"/>
    </row>
    <row r="12" spans="1:14" ht="20.25" customHeight="1" x14ac:dyDescent="0.35">
      <c r="B12" s="190"/>
      <c r="C12" s="190"/>
      <c r="D12" s="190"/>
      <c r="E12" s="190"/>
      <c r="F12" s="190"/>
      <c r="H12" s="185"/>
      <c r="I12" s="185"/>
      <c r="J12" s="185"/>
      <c r="K12" s="185"/>
      <c r="L12" s="185"/>
      <c r="M12" s="185"/>
      <c r="N12" s="185"/>
    </row>
    <row r="13" spans="1:14" x14ac:dyDescent="0.35">
      <c r="B13" s="193" t="s">
        <v>105</v>
      </c>
      <c r="C13" s="193"/>
      <c r="D13" s="193"/>
      <c r="E13" s="193"/>
      <c r="F13" s="193"/>
      <c r="H13" s="184" t="s">
        <v>96</v>
      </c>
      <c r="I13" s="184"/>
      <c r="J13" s="184"/>
      <c r="K13" s="184"/>
      <c r="L13" s="184"/>
      <c r="M13" s="184"/>
      <c r="N13" s="184"/>
    </row>
    <row r="14" spans="1:14" ht="15.75" customHeight="1" x14ac:dyDescent="0.35">
      <c r="B14" s="193"/>
      <c r="C14" s="193"/>
      <c r="D14" s="193"/>
      <c r="E14" s="193"/>
      <c r="F14" s="193"/>
      <c r="H14" s="185" t="s">
        <v>97</v>
      </c>
      <c r="I14" s="185"/>
      <c r="J14" s="185"/>
      <c r="K14" s="185"/>
      <c r="L14" s="185"/>
      <c r="M14" s="185"/>
      <c r="N14" s="185"/>
    </row>
    <row r="15" spans="1:14" ht="15.75" customHeight="1" x14ac:dyDescent="0.35">
      <c r="B15" s="193"/>
      <c r="C15" s="193"/>
      <c r="D15" s="193"/>
      <c r="E15" s="193"/>
      <c r="F15" s="193"/>
      <c r="H15" s="185"/>
      <c r="I15" s="185"/>
      <c r="J15" s="185"/>
      <c r="K15" s="185"/>
      <c r="L15" s="185"/>
      <c r="M15" s="185"/>
      <c r="N15" s="185"/>
    </row>
    <row r="16" spans="1:14" ht="15.75" customHeight="1" x14ac:dyDescent="0.35">
      <c r="B16" s="193"/>
      <c r="C16" s="193"/>
      <c r="D16" s="193"/>
      <c r="E16" s="193"/>
      <c r="F16" s="193"/>
      <c r="H16" s="184" t="s">
        <v>98</v>
      </c>
      <c r="I16" s="184"/>
      <c r="J16" s="184"/>
      <c r="K16" s="184"/>
      <c r="L16" s="184"/>
      <c r="M16" s="184"/>
      <c r="N16" s="184"/>
    </row>
    <row r="17" spans="1:14" ht="15" customHeight="1" x14ac:dyDescent="0.35">
      <c r="B17" s="193"/>
      <c r="C17" s="193"/>
      <c r="D17" s="193"/>
      <c r="E17" s="193"/>
      <c r="F17" s="193"/>
      <c r="H17" s="185" t="s">
        <v>109</v>
      </c>
      <c r="I17" s="185"/>
      <c r="J17" s="185"/>
      <c r="K17" s="185"/>
      <c r="L17" s="185"/>
      <c r="M17" s="185"/>
      <c r="N17" s="185"/>
    </row>
    <row r="18" spans="1:14" ht="15.75" customHeight="1" x14ac:dyDescent="0.35">
      <c r="B18" s="193"/>
      <c r="C18" s="193"/>
      <c r="D18" s="193"/>
      <c r="E18" s="193"/>
      <c r="F18" s="193"/>
      <c r="H18" s="185"/>
      <c r="I18" s="185"/>
      <c r="J18" s="185"/>
      <c r="K18" s="185"/>
      <c r="L18" s="185"/>
      <c r="M18" s="185"/>
      <c r="N18" s="185"/>
    </row>
    <row r="19" spans="1:14" ht="16" thickBot="1" x14ac:dyDescent="0.4">
      <c r="B19" s="43"/>
      <c r="H19" s="185"/>
      <c r="I19" s="185"/>
      <c r="J19" s="185"/>
      <c r="K19" s="185"/>
      <c r="L19" s="185"/>
      <c r="M19" s="185"/>
      <c r="N19" s="185"/>
    </row>
    <row r="20" spans="1:14" x14ac:dyDescent="0.35">
      <c r="A20" s="148" t="s">
        <v>90</v>
      </c>
      <c r="B20" s="148"/>
      <c r="C20" s="148"/>
      <c r="D20" s="194"/>
      <c r="E20" s="195"/>
      <c r="F20" s="195"/>
      <c r="G20" s="196"/>
      <c r="H20" s="185"/>
      <c r="I20" s="185"/>
      <c r="J20" s="185"/>
      <c r="K20" s="185"/>
      <c r="L20" s="185"/>
      <c r="M20" s="185"/>
      <c r="N20" s="185"/>
    </row>
    <row r="21" spans="1:14" x14ac:dyDescent="0.35">
      <c r="A21" s="148"/>
      <c r="B21" s="148"/>
      <c r="C21" s="148"/>
      <c r="D21" s="197"/>
      <c r="E21" s="165"/>
      <c r="F21" s="165"/>
      <c r="G21" s="198"/>
      <c r="H21" s="185"/>
      <c r="I21" s="185"/>
      <c r="J21" s="185"/>
      <c r="K21" s="185"/>
      <c r="L21" s="185"/>
      <c r="M21" s="185"/>
      <c r="N21" s="185"/>
    </row>
    <row r="22" spans="1:14" x14ac:dyDescent="0.35">
      <c r="A22" s="148" t="s">
        <v>91</v>
      </c>
      <c r="B22" s="148"/>
      <c r="C22" s="148"/>
      <c r="D22" s="197"/>
      <c r="E22" s="165"/>
      <c r="F22" s="165"/>
      <c r="G22" s="198"/>
      <c r="H22" s="185"/>
      <c r="I22" s="185"/>
      <c r="J22" s="185"/>
      <c r="K22" s="185"/>
      <c r="L22" s="185"/>
      <c r="M22" s="185"/>
      <c r="N22" s="185"/>
    </row>
    <row r="23" spans="1:14" ht="15.5" x14ac:dyDescent="0.35">
      <c r="B23" s="43"/>
      <c r="D23" s="197"/>
      <c r="E23" s="165"/>
      <c r="F23" s="165"/>
      <c r="G23" s="198"/>
      <c r="H23" s="185"/>
      <c r="I23" s="185"/>
      <c r="J23" s="185"/>
      <c r="K23" s="185"/>
      <c r="L23" s="185"/>
      <c r="M23" s="185"/>
      <c r="N23" s="185"/>
    </row>
    <row r="24" spans="1:14" x14ac:dyDescent="0.35">
      <c r="A24" s="42" t="s">
        <v>92</v>
      </c>
      <c r="B24" s="42"/>
      <c r="C24" s="42"/>
      <c r="D24" s="197"/>
      <c r="E24" s="165"/>
      <c r="F24" s="165"/>
      <c r="G24" s="198"/>
      <c r="H24" s="184" t="s">
        <v>99</v>
      </c>
      <c r="I24" s="184"/>
      <c r="J24" s="184"/>
      <c r="K24" s="184"/>
      <c r="L24" s="184"/>
      <c r="M24" s="184"/>
      <c r="N24" s="184"/>
    </row>
    <row r="25" spans="1:14" ht="15.75" customHeight="1" x14ac:dyDescent="0.35">
      <c r="B25" s="43"/>
      <c r="D25" s="197"/>
      <c r="E25" s="165"/>
      <c r="F25" s="165"/>
      <c r="G25" s="198"/>
      <c r="H25" s="185" t="s">
        <v>110</v>
      </c>
      <c r="I25" s="185"/>
      <c r="J25" s="185"/>
      <c r="K25" s="185"/>
      <c r="L25" s="185"/>
      <c r="M25" s="185"/>
      <c r="N25" s="185"/>
    </row>
    <row r="26" spans="1:14" ht="15" thickBot="1" x14ac:dyDescent="0.4">
      <c r="D26" s="199"/>
      <c r="E26" s="200"/>
      <c r="F26" s="200"/>
      <c r="G26" s="201"/>
      <c r="H26" s="185"/>
      <c r="I26" s="185"/>
      <c r="J26" s="185"/>
      <c r="K26" s="185"/>
      <c r="L26" s="185"/>
      <c r="M26" s="185"/>
      <c r="N26" s="185"/>
    </row>
    <row r="27" spans="1:14" ht="15" thickBot="1" x14ac:dyDescent="0.4">
      <c r="B27" s="88"/>
      <c r="H27" s="185"/>
      <c r="I27" s="185"/>
      <c r="J27" s="185"/>
      <c r="K27" s="185"/>
      <c r="L27" s="185"/>
      <c r="M27" s="185"/>
      <c r="N27" s="185"/>
    </row>
    <row r="28" spans="1:14" x14ac:dyDescent="0.35">
      <c r="A28" s="186" t="s">
        <v>93</v>
      </c>
      <c r="B28" s="186"/>
      <c r="C28" s="186"/>
      <c r="D28" s="186"/>
      <c r="E28" s="186"/>
      <c r="F28" s="186"/>
      <c r="G28" s="186"/>
      <c r="H28" s="185"/>
      <c r="I28" s="185"/>
      <c r="J28" s="185"/>
      <c r="K28" s="185"/>
      <c r="L28" s="185"/>
      <c r="M28" s="185"/>
      <c r="N28" s="185"/>
    </row>
    <row r="29" spans="1:14" ht="36.75" customHeight="1" x14ac:dyDescent="0.35">
      <c r="A29" s="186"/>
      <c r="B29" s="186"/>
      <c r="C29" s="186"/>
      <c r="D29" s="186"/>
      <c r="E29" s="186"/>
      <c r="F29" s="186"/>
      <c r="G29" s="186"/>
      <c r="H29" s="185"/>
      <c r="I29" s="185"/>
      <c r="J29" s="185"/>
      <c r="K29" s="185"/>
      <c r="L29" s="185"/>
      <c r="M29" s="185"/>
      <c r="N29" s="185"/>
    </row>
    <row r="30" spans="1:14" ht="138" customHeight="1" x14ac:dyDescent="0.35">
      <c r="A30" s="185" t="s">
        <v>106</v>
      </c>
      <c r="B30" s="185"/>
      <c r="C30" s="185"/>
      <c r="D30" s="185"/>
      <c r="E30" s="185"/>
      <c r="F30" s="185"/>
      <c r="G30" s="185"/>
      <c r="H30" s="202" t="s">
        <v>111</v>
      </c>
      <c r="I30" s="202"/>
      <c r="J30" s="202"/>
      <c r="K30" s="202"/>
      <c r="L30" s="202"/>
      <c r="M30" s="202"/>
      <c r="N30" s="202"/>
    </row>
    <row r="31" spans="1:14" x14ac:dyDescent="0.35">
      <c r="A31" s="185"/>
      <c r="B31" s="185"/>
      <c r="C31" s="185"/>
      <c r="D31" s="185"/>
      <c r="E31" s="185"/>
      <c r="F31" s="185"/>
      <c r="G31" s="185"/>
      <c r="H31" s="202"/>
      <c r="I31" s="202"/>
      <c r="J31" s="202"/>
      <c r="K31" s="202"/>
      <c r="L31" s="202"/>
      <c r="M31" s="202"/>
      <c r="N31" s="202"/>
    </row>
    <row r="32" spans="1:14" x14ac:dyDescent="0.35">
      <c r="A32" s="185"/>
      <c r="B32" s="185"/>
      <c r="C32" s="185"/>
      <c r="D32" s="185"/>
      <c r="E32" s="185"/>
      <c r="F32" s="185"/>
      <c r="G32" s="185"/>
      <c r="H32" s="202"/>
      <c r="I32" s="202"/>
      <c r="J32" s="202"/>
      <c r="K32" s="202"/>
      <c r="L32" s="202"/>
      <c r="M32" s="202"/>
      <c r="N32" s="202"/>
    </row>
    <row r="33" spans="1:14" x14ac:dyDescent="0.35">
      <c r="A33" s="185"/>
      <c r="B33" s="185"/>
      <c r="C33" s="185"/>
      <c r="D33" s="185"/>
      <c r="E33" s="185"/>
      <c r="F33" s="185"/>
      <c r="G33" s="185"/>
      <c r="H33" s="184" t="s">
        <v>100</v>
      </c>
      <c r="I33" s="184"/>
      <c r="J33" s="184"/>
      <c r="K33" s="184"/>
      <c r="L33" s="184"/>
      <c r="M33" s="184"/>
      <c r="N33" s="184"/>
    </row>
    <row r="34" spans="1:14" ht="68.25" customHeight="1" x14ac:dyDescent="0.35">
      <c r="A34" s="185"/>
      <c r="B34" s="185"/>
      <c r="C34" s="185"/>
      <c r="D34" s="185"/>
      <c r="E34" s="185"/>
      <c r="F34" s="185"/>
      <c r="G34" s="185"/>
      <c r="H34" s="193" t="s">
        <v>101</v>
      </c>
      <c r="I34" s="193"/>
      <c r="J34" s="193"/>
      <c r="K34" s="193"/>
      <c r="L34" s="193"/>
      <c r="M34" s="193"/>
      <c r="N34" s="193"/>
    </row>
    <row r="35" spans="1:14" x14ac:dyDescent="0.35">
      <c r="B35" s="46"/>
      <c r="H35" s="193"/>
      <c r="I35" s="193"/>
      <c r="J35" s="193"/>
      <c r="K35" s="193"/>
      <c r="L35" s="193"/>
      <c r="M35" s="193"/>
      <c r="N35" s="193"/>
    </row>
    <row r="36" spans="1:14" x14ac:dyDescent="0.35">
      <c r="B36" s="44"/>
    </row>
    <row r="37" spans="1:14" x14ac:dyDescent="0.35">
      <c r="B37" s="44"/>
    </row>
    <row r="38" spans="1:14" x14ac:dyDescent="0.35">
      <c r="B38" s="45"/>
    </row>
    <row r="39" spans="1:14" x14ac:dyDescent="0.35">
      <c r="B39" s="44"/>
    </row>
    <row r="40" spans="1:14" x14ac:dyDescent="0.35">
      <c r="B40" s="47"/>
    </row>
    <row r="41" spans="1:14" x14ac:dyDescent="0.35">
      <c r="B41" s="44"/>
    </row>
    <row r="42" spans="1:14" x14ac:dyDescent="0.35">
      <c r="B42" s="45"/>
    </row>
    <row r="43" spans="1:14" x14ac:dyDescent="0.35">
      <c r="B43" s="44"/>
    </row>
    <row r="44" spans="1:14" x14ac:dyDescent="0.35">
      <c r="B44" s="47"/>
    </row>
    <row r="45" spans="1:14" x14ac:dyDescent="0.35">
      <c r="B45" s="44"/>
    </row>
    <row r="46" spans="1:14" x14ac:dyDescent="0.35">
      <c r="B46" s="44"/>
    </row>
    <row r="47" spans="1:14" x14ac:dyDescent="0.35">
      <c r="B47" s="47"/>
    </row>
    <row r="48" spans="1:14" x14ac:dyDescent="0.35">
      <c r="B48" s="44"/>
    </row>
    <row r="49" spans="2:2" x14ac:dyDescent="0.35">
      <c r="B49" s="44"/>
    </row>
    <row r="50" spans="2:2" x14ac:dyDescent="0.35">
      <c r="B50" s="45"/>
    </row>
    <row r="51" spans="2:2" x14ac:dyDescent="0.35">
      <c r="B51" s="47"/>
    </row>
    <row r="52" spans="2:2" x14ac:dyDescent="0.35">
      <c r="B52" s="44"/>
    </row>
    <row r="53" spans="2:2" x14ac:dyDescent="0.35">
      <c r="B53" s="45"/>
    </row>
    <row r="54" spans="2:2" x14ac:dyDescent="0.35">
      <c r="B54" s="47"/>
    </row>
    <row r="55" spans="2:2" x14ac:dyDescent="0.35">
      <c r="B55" s="47"/>
    </row>
    <row r="56" spans="2:2" x14ac:dyDescent="0.35">
      <c r="B56" s="44"/>
    </row>
    <row r="57" spans="2:2" x14ac:dyDescent="0.35">
      <c r="B57" s="44"/>
    </row>
    <row r="58" spans="2:2" x14ac:dyDescent="0.35">
      <c r="B58" s="44"/>
    </row>
    <row r="59" spans="2:2" x14ac:dyDescent="0.35">
      <c r="B59" s="45"/>
    </row>
    <row r="60" spans="2:2" x14ac:dyDescent="0.35">
      <c r="B60" s="44"/>
    </row>
    <row r="61" spans="2:2" x14ac:dyDescent="0.35">
      <c r="B61" s="47"/>
    </row>
    <row r="62" spans="2:2" x14ac:dyDescent="0.35">
      <c r="B62" s="44"/>
    </row>
  </sheetData>
  <mergeCells count="26">
    <mergeCell ref="H30:N32"/>
    <mergeCell ref="H33:N33"/>
    <mergeCell ref="H34:N35"/>
    <mergeCell ref="H13:N13"/>
    <mergeCell ref="H14:N15"/>
    <mergeCell ref="H16:N16"/>
    <mergeCell ref="H17:N23"/>
    <mergeCell ref="H24:N24"/>
    <mergeCell ref="A30:G34"/>
    <mergeCell ref="B13:F18"/>
    <mergeCell ref="A20:C20"/>
    <mergeCell ref="A21:C21"/>
    <mergeCell ref="A22:C22"/>
    <mergeCell ref="D20:G26"/>
    <mergeCell ref="H1:N1"/>
    <mergeCell ref="H2:N6"/>
    <mergeCell ref="H7:N7"/>
    <mergeCell ref="H8:N12"/>
    <mergeCell ref="A28:G29"/>
    <mergeCell ref="E6:F6"/>
    <mergeCell ref="A6:D6"/>
    <mergeCell ref="B8:F12"/>
    <mergeCell ref="C2:G2"/>
    <mergeCell ref="A4:C4"/>
    <mergeCell ref="D4:G4"/>
    <mergeCell ref="H25:N29"/>
  </mergeCells>
  <pageMargins left="0.7" right="0.7" top="0.75" bottom="0.75" header="0.3" footer="0.3"/>
  <pageSetup paperSize="9" scale="95" orientation="portrait" horizontalDpi="4294967293" r:id="rId1"/>
  <colBreaks count="1" manualBreakCount="1">
    <brk id="7" max="34"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6</vt:i4>
      </vt:variant>
    </vt:vector>
  </HeadingPairs>
  <TitlesOfParts>
    <vt:vector size="11" baseType="lpstr">
      <vt:lpstr>1 Page de garde</vt:lpstr>
      <vt:lpstr>2 Calcul de la subvention </vt:lpstr>
      <vt:lpstr>3 Moyens mis en Oeuvre </vt:lpstr>
      <vt:lpstr>4 Budget prévisionnel</vt:lpstr>
      <vt:lpstr>5 Contrat d'engagement républic</vt:lpstr>
      <vt:lpstr>'5 Contrat d''engagement républic'!_GoBack</vt:lpstr>
      <vt:lpstr>'1 Page de garde'!Zone_d_impression</vt:lpstr>
      <vt:lpstr>'2 Calcul de la subvention '!Zone_d_impression</vt:lpstr>
      <vt:lpstr>'3 Moyens mis en Oeuvre '!Zone_d_impression</vt:lpstr>
      <vt:lpstr>'4 Budget prévisionnel'!Zone_d_impression</vt:lpstr>
      <vt:lpstr>'5 Contrat d''engagement républic'!Zone_d_impression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Dominique</dc:creator>
  <cp:lastModifiedBy>LE GAC Francoise</cp:lastModifiedBy>
  <cp:lastPrinted>2026-07-03T15:29:35Z</cp:lastPrinted>
  <dcterms:created xsi:type="dcterms:W3CDTF">2019-04-17T14:20:47Z</dcterms:created>
  <dcterms:modified xsi:type="dcterms:W3CDTF">2026-07-10T07:02:06Z</dcterms:modified>
</cp:coreProperties>
</file>